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 codeName="{28389E77-7640-9E18-AD5C-E98E2F4A8B8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NezivotnePoistenie_Upis\01_ponuky poistenia\03_uw_SME_otherNL\2026\01_KLIENT_Obchod\9xx_MOTORBIZNIS\03_PONUKA KOMPLET\"/>
    </mc:Choice>
  </mc:AlternateContent>
  <xr:revisionPtr revIDLastSave="0" documentId="8_{89971865-6341-42CE-87AC-C28533525439}" xr6:coauthVersionLast="47" xr6:coauthVersionMax="47" xr10:uidLastSave="{00000000-0000-0000-0000-000000000000}"/>
  <bookViews>
    <workbookView xWindow="28680" yWindow="-120" windowWidth="29040" windowHeight="15720" tabRatio="839" firstSheet="2" activeTab="2" xr2:uid="{00000000-000D-0000-FFFF-FFFF00000000}"/>
  </bookViews>
  <sheets>
    <sheet name="TEST" sheetId="19" state="hidden" r:id="rId1"/>
    <sheet name="vzorce" sheetId="22" state="hidden" r:id="rId2"/>
    <sheet name="Prihláška" sheetId="1" r:id="rId3"/>
    <sheet name="pomôcka" sheetId="21" r:id="rId4"/>
    <sheet name="S_PRIAMA_SADZBA_1" sheetId="16" state="hidden" r:id="rId5"/>
    <sheet name="S_PRIAMA_SADZBA_2" sheetId="17" state="hidden" r:id="rId6"/>
    <sheet name="S_PRIAMA_SADZBA_3" sheetId="18" state="hidden" r:id="rId7"/>
    <sheet name="S_OSOBNE_OPTIMUM_1" sheetId="9" state="hidden" r:id="rId8"/>
    <sheet name="S_OSOBNE_OPTIMUM_2" sheetId="10" state="hidden" r:id="rId9"/>
    <sheet name="S_OSOBNE_EXCELLENT_1" sheetId="11" state="hidden" r:id="rId10"/>
    <sheet name="S_OSOBNE_EXCELLENT_2" sheetId="12" state="hidden" r:id="rId11"/>
    <sheet name="S_OSOBNE_EXCELLENT_3" sheetId="13" state="hidden" r:id="rId12"/>
    <sheet name="C_PRODUKT_PZP" sheetId="2" state="hidden" r:id="rId13"/>
    <sheet name="C_FREKVENCIA" sheetId="7" state="hidden" r:id="rId14"/>
    <sheet name="C_DRUH_VOZIDLA" sheetId="4" state="hidden" r:id="rId15"/>
    <sheet name="C_OBCHODNA_ZLAVA" sheetId="8" state="hidden" r:id="rId16"/>
  </sheets>
  <functionGroups builtInGroupCount="19"/>
  <externalReferences>
    <externalReference r:id="rId17"/>
    <externalReference r:id="rId18"/>
  </externalReferences>
  <definedNames>
    <definedName name="_OZ2">[1]Data1!$K$2:$K$52</definedName>
    <definedName name="AB_SKRY_STLPCE">Prihláška!$K$13</definedName>
    <definedName name="AB_UKAZ_STLPCE">Prihláška!$D$13</definedName>
    <definedName name="C_ANO_NIE">[2]C_ANO_NIE!$A$2:$A$2</definedName>
    <definedName name="C_DP_ASIST">[2]C_DP_ASIST!$A$2:$A$2</definedName>
    <definedName name="C_DP_BATOZINA">[2]C_DP_BATOZINA!$A$3:$A$5</definedName>
    <definedName name="C_DP_SKLO">[2]C_DP_SKLO!$A$3:$A$12</definedName>
    <definedName name="C_DP_URAZ_BALIK">[2]C_DP_URAZ_BALIK!$A$3:$A$5</definedName>
    <definedName name="C_DRUH_VOZIDLA" localSheetId="3">[2]C_DRUH_VOZIDLA!$A$2:$A$11</definedName>
    <definedName name="C_DRUH_VOZIDLA">C_DRUH_VOZIDLA!$A$2:$A$19</definedName>
    <definedName name="C_FREKVENCIA" localSheetId="3">[2]C_FREKVENCIA!$A$2:$A$4</definedName>
    <definedName name="C_FREKVENCIA">C_FREKVENCIA!$A$2:$A$4</definedName>
    <definedName name="C_KASKO_BALIK">[2]C_KASKO_BALIK!$A$2:$A$2</definedName>
    <definedName name="C_OBCHODNA_ZLAVA" localSheetId="3">[2]C_OBCHODNA_ZLAVA!$A$2:$A$52</definedName>
    <definedName name="C_OBCHODNA_ZLAVA">C_OBCHODNA_ZLAVA!$A$2:$A$52</definedName>
    <definedName name="C_OSOBNE">C_DRUH_VOZIDLA!$A$2</definedName>
    <definedName name="C_POCET_SEDADIEL">[2]C_POCET_SEDADIEL!$A$2:$A$10</definedName>
    <definedName name="C_PRODUKT_PZP">C_PRODUKT_PZP!$A$2:$A$3</definedName>
    <definedName name="C_ZABEZPECENIE">[2]C_ZABEZPECENIE!$A$2:$A$17</definedName>
    <definedName name="CISLO_HPZ" localSheetId="3">[2]PONUKA!$C$10</definedName>
    <definedName name="CISLO_HPZ">Prihláška!$C$9</definedName>
    <definedName name="DP_DATA">[2]PONUKA!$AK$14:$AQ$213</definedName>
    <definedName name="FREKVENCIA" localSheetId="3">[2]PONUKA!$C$11</definedName>
    <definedName name="FREKVENCIA" comment="Vybrana frekvencia platenia">Prihláška!$C$10</definedName>
    <definedName name="HAV_ZIV">[2]C_KASKO_BALIK!#REF!</definedName>
    <definedName name="JP_STLPCE12">[2]JUMPRE!$B$2</definedName>
    <definedName name="OBCHODNA_ZLAVA" localSheetId="3">[2]PONUKA!$AJ$219</definedName>
    <definedName name="OBCHODNA_ZLAVA">Prihláška!$V$218</definedName>
    <definedName name="OBJEMOVA_ZLAVA" localSheetId="3">[2]PONUKA!$AJ$217</definedName>
    <definedName name="OBJEMOVA_ZLAVA">Prihláška!$V$216</definedName>
    <definedName name="_xlnm.Print_Area" localSheetId="2">Prihláška!$A$1:$AH$228</definedName>
    <definedName name="PRIHLASKA_STLPCE_DETAIL">Prihláška!$D$12:$I$12,Prihláška!$L$12:$S$12</definedName>
    <definedName name="PrvaBunkaDat">Prihláška!$A$13</definedName>
    <definedName name="RIADKY_PRIHLASKA">Prihláška!$13:$213</definedName>
    <definedName name="S_DATA" localSheetId="9">S_OSOBNE_EXCELLENT_1!$B$4:$G$9</definedName>
    <definedName name="S_DATA" localSheetId="10">S_OSOBNE_EXCELLENT_2!$B$4:$G$9</definedName>
    <definedName name="S_DATA" localSheetId="11">S_OSOBNE_EXCELLENT_3!$B$4:$G$9</definedName>
    <definedName name="S_DATA" localSheetId="7">S_OSOBNE_OPTIMUM_1!$B$4:$G$9</definedName>
    <definedName name="S_DATA" localSheetId="8">S_OSOBNE_OPTIMUM_2!$B$4:$G$9</definedName>
    <definedName name="S_DATA" localSheetId="4">S_PRIAMA_SADZBA_1!$B$3:$C$19</definedName>
    <definedName name="S_DATA" localSheetId="5">S_PRIAMA_SADZBA_2!$B$3:$C$19</definedName>
    <definedName name="S_DATA" localSheetId="6">S_PRIAMA_SADZBA_3!$B$3:$C$19</definedName>
    <definedName name="S_DP_BATOZINA">[2]C_DP_BATOZINA!$A$3:$C$5</definedName>
    <definedName name="S_DP_SKLO">[2]C_DP_SKLO!$A$3:$B$12</definedName>
    <definedName name="S_DP_URAZ_BALIK">[2]C_DP_URAZ_BALIK!$A$3:$B$5</definedName>
    <definedName name="S_HR" localSheetId="9">S_OSOBNE_EXCELLENT_1!$A$4:$A$9</definedName>
    <definedName name="S_HR" localSheetId="10">S_OSOBNE_EXCELLENT_2!$A$4:$A$9</definedName>
    <definedName name="S_HR" localSheetId="11">S_OSOBNE_EXCELLENT_3!$A$4:$A$9</definedName>
    <definedName name="S_HR" localSheetId="7">S_OSOBNE_OPTIMUM_1!$A$4:$A$9</definedName>
    <definedName name="S_HR" localSheetId="8">S_OSOBNE_OPTIMUM_2!$A$4:$A$9</definedName>
    <definedName name="S_HR" localSheetId="4">S_PRIAMA_SADZBA_1!$A$3:$A$19</definedName>
    <definedName name="S_HR" localSheetId="5">S_PRIAMA_SADZBA_2!$A$3:$A$19</definedName>
    <definedName name="S_HR" localSheetId="6">S_PRIAMA_SADZBA_3!$A$3:$A$19</definedName>
    <definedName name="S_HS" localSheetId="9">S_OSOBNE_EXCELLENT_1!$B$3:$G$3</definedName>
    <definedName name="S_HS" localSheetId="10">S_OSOBNE_EXCELLENT_2!$B$3:$G$3</definedName>
    <definedName name="S_HS" localSheetId="11">S_OSOBNE_EXCELLENT_3!$B$3:$G$3</definedName>
    <definedName name="S_HS" localSheetId="7">S_OSOBNE_OPTIMUM_1!$B$3:$G$3</definedName>
    <definedName name="S_HS" localSheetId="8">S_OSOBNE_OPTIMUM_2!$B$3:$G$3</definedName>
    <definedName name="S_HS" localSheetId="4">S_PRIAMA_SADZBA_1!$B$2:$C$2</definedName>
    <definedName name="S_HS" localSheetId="5">S_PRIAMA_SADZBA_2!$B$2:$C$2</definedName>
    <definedName name="S_HS" localSheetId="6">S_PRIAMA_SADZBA_3!$B$2:$C$2</definedName>
    <definedName name="S_URAZ_VOZIDLO">[2]C_URAZ_VOZIDLO!$A$3:$B$67</definedName>
    <definedName name="SPOL_ICO" localSheetId="3">[2]PONUKA!$C$7</definedName>
    <definedName name="SPOL_ICO" comment="ICO spolocnosti">Prihláška!$C$6</definedName>
    <definedName name="SPOL_NAZOV" localSheetId="3">[2]PONUKA!$C$5</definedName>
    <definedName name="SPOL_NAZOV" comment="Nazov spolocnosti">Prihláška!$C$4</definedName>
    <definedName name="STLPCE_DETAIL1">[2]PONUKA!$E$13:$O$13,[2]PONUKA!$T$13:$AG$13</definedName>
    <definedName name="VOZIDLO_PARAM">[2]C_DRUH_VOZIDLA!$A$2:$C$11</definedName>
    <definedName name="VRP" localSheetId="3">[2]PONUKA!$AJ$221</definedName>
    <definedName name="VRP" comment="Vysledne rocne poistne">Prihláška!$V$220</definedName>
    <definedName name="VZDY_SKRY_TIETO_STLPCE_1">[2]PONUKA!$Q$13,[2]PONUKA!$AA$13,[2]PONUKA!$AB$13,[2]PONUKA!$AC$13,[2]PONUKA!$AD$13,[2]PONUKA!$AE$13,[2]PONUKA!$AH$13</definedName>
    <definedName name="ZRP" comment="Zakladne rocne poistne">Prihláška!$V$214</definedName>
    <definedName name="ZRP_DATA">[2]PONUKA!$AG$14:$AG$213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C14" i="1" l="1"/>
  <c r="AD14" i="1"/>
  <c r="AE14" i="1"/>
  <c r="AF14" i="1"/>
  <c r="AG14" i="1"/>
  <c r="AC15" i="1"/>
  <c r="AD15" i="1"/>
  <c r="AE15" i="1"/>
  <c r="AF15" i="1"/>
  <c r="AG15" i="1"/>
  <c r="AC16" i="1"/>
  <c r="AD16" i="1"/>
  <c r="AE16" i="1"/>
  <c r="AF16" i="1"/>
  <c r="AG16" i="1"/>
  <c r="AC17" i="1"/>
  <c r="AD17" i="1"/>
  <c r="AE17" i="1"/>
  <c r="AF17" i="1"/>
  <c r="AG17" i="1"/>
  <c r="AC18" i="1"/>
  <c r="AD18" i="1"/>
  <c r="AE18" i="1"/>
  <c r="AF18" i="1"/>
  <c r="AG18" i="1"/>
  <c r="AC19" i="1"/>
  <c r="AD19" i="1"/>
  <c r="AE19" i="1"/>
  <c r="AF19" i="1"/>
  <c r="AG19" i="1"/>
  <c r="AC20" i="1"/>
  <c r="AD20" i="1"/>
  <c r="AE20" i="1"/>
  <c r="AF20" i="1"/>
  <c r="AG20" i="1"/>
  <c r="AC21" i="1"/>
  <c r="AD21" i="1"/>
  <c r="AE21" i="1"/>
  <c r="AF21" i="1"/>
  <c r="AG21" i="1"/>
  <c r="AC22" i="1"/>
  <c r="AD22" i="1"/>
  <c r="AE22" i="1"/>
  <c r="AF22" i="1"/>
  <c r="AG22" i="1"/>
  <c r="AC23" i="1"/>
  <c r="AD23" i="1"/>
  <c r="AE23" i="1"/>
  <c r="AF23" i="1"/>
  <c r="AG23" i="1"/>
  <c r="AC24" i="1"/>
  <c r="AD24" i="1"/>
  <c r="AE24" i="1"/>
  <c r="AF24" i="1"/>
  <c r="AG24" i="1"/>
  <c r="AC25" i="1"/>
  <c r="AD25" i="1"/>
  <c r="AE25" i="1"/>
  <c r="AF25" i="1"/>
  <c r="AG25" i="1"/>
  <c r="AC26" i="1"/>
  <c r="AD26" i="1"/>
  <c r="AE26" i="1"/>
  <c r="AF26" i="1"/>
  <c r="AG26" i="1"/>
  <c r="AC27" i="1"/>
  <c r="AD27" i="1"/>
  <c r="AE27" i="1"/>
  <c r="AF27" i="1"/>
  <c r="AG27" i="1"/>
  <c r="AC28" i="1"/>
  <c r="AD28" i="1"/>
  <c r="AE28" i="1"/>
  <c r="AF28" i="1"/>
  <c r="AG28" i="1"/>
  <c r="AC29" i="1"/>
  <c r="AD29" i="1"/>
  <c r="AE29" i="1"/>
  <c r="AF29" i="1"/>
  <c r="AG29" i="1"/>
  <c r="AC30" i="1"/>
  <c r="AD30" i="1"/>
  <c r="AE30" i="1"/>
  <c r="AF30" i="1"/>
  <c r="AG30" i="1"/>
  <c r="AC31" i="1"/>
  <c r="AD31" i="1"/>
  <c r="AE31" i="1"/>
  <c r="AF31" i="1"/>
  <c r="AG31" i="1"/>
  <c r="AC32" i="1"/>
  <c r="AD32" i="1"/>
  <c r="AE32" i="1"/>
  <c r="AF32" i="1"/>
  <c r="AG32" i="1"/>
  <c r="AC33" i="1"/>
  <c r="AD33" i="1"/>
  <c r="AE33" i="1"/>
  <c r="AF33" i="1"/>
  <c r="AG33" i="1"/>
  <c r="AC34" i="1"/>
  <c r="AD34" i="1"/>
  <c r="AE34" i="1"/>
  <c r="AF34" i="1"/>
  <c r="AG34" i="1"/>
  <c r="AC35" i="1"/>
  <c r="AD35" i="1"/>
  <c r="AE35" i="1"/>
  <c r="AF35" i="1"/>
  <c r="AG35" i="1"/>
  <c r="AC36" i="1"/>
  <c r="AD36" i="1"/>
  <c r="AE36" i="1"/>
  <c r="AF36" i="1"/>
  <c r="AG36" i="1"/>
  <c r="AC37" i="1"/>
  <c r="AD37" i="1"/>
  <c r="AE37" i="1"/>
  <c r="AF37" i="1"/>
  <c r="AG37" i="1"/>
  <c r="AC38" i="1"/>
  <c r="AD38" i="1"/>
  <c r="AE38" i="1"/>
  <c r="AF38" i="1"/>
  <c r="AG38" i="1"/>
  <c r="AC39" i="1"/>
  <c r="AD39" i="1"/>
  <c r="AE39" i="1"/>
  <c r="AF39" i="1"/>
  <c r="AG39" i="1"/>
  <c r="AC40" i="1"/>
  <c r="AD40" i="1"/>
  <c r="AE40" i="1"/>
  <c r="AF40" i="1"/>
  <c r="AG40" i="1"/>
  <c r="AC41" i="1"/>
  <c r="AD41" i="1"/>
  <c r="AE41" i="1"/>
  <c r="AF41" i="1"/>
  <c r="AG41" i="1"/>
  <c r="AC42" i="1"/>
  <c r="AD42" i="1"/>
  <c r="AE42" i="1"/>
  <c r="AF42" i="1"/>
  <c r="AG42" i="1"/>
  <c r="AC43" i="1"/>
  <c r="AD43" i="1"/>
  <c r="AE43" i="1"/>
  <c r="AF43" i="1"/>
  <c r="AG43" i="1"/>
  <c r="AC44" i="1"/>
  <c r="AD44" i="1"/>
  <c r="AE44" i="1"/>
  <c r="AF44" i="1"/>
  <c r="AG44" i="1"/>
  <c r="AC45" i="1"/>
  <c r="AD45" i="1"/>
  <c r="AE45" i="1"/>
  <c r="AF45" i="1"/>
  <c r="AG45" i="1"/>
  <c r="AC46" i="1"/>
  <c r="AD46" i="1"/>
  <c r="AE46" i="1"/>
  <c r="AF46" i="1"/>
  <c r="AG46" i="1"/>
  <c r="AC47" i="1"/>
  <c r="AD47" i="1"/>
  <c r="AE47" i="1"/>
  <c r="AF47" i="1"/>
  <c r="AG47" i="1"/>
  <c r="AC48" i="1"/>
  <c r="AD48" i="1"/>
  <c r="AE48" i="1"/>
  <c r="AF48" i="1"/>
  <c r="AG48" i="1"/>
  <c r="AC49" i="1"/>
  <c r="AD49" i="1"/>
  <c r="AE49" i="1"/>
  <c r="AF49" i="1"/>
  <c r="AG49" i="1"/>
  <c r="AC50" i="1"/>
  <c r="AD50" i="1"/>
  <c r="AE50" i="1"/>
  <c r="AF50" i="1"/>
  <c r="AG50" i="1"/>
  <c r="AC51" i="1"/>
  <c r="AD51" i="1"/>
  <c r="AE51" i="1"/>
  <c r="AF51" i="1"/>
  <c r="AG51" i="1"/>
  <c r="AC52" i="1"/>
  <c r="AD52" i="1"/>
  <c r="AE52" i="1"/>
  <c r="AF52" i="1"/>
  <c r="AG52" i="1"/>
  <c r="AC53" i="1"/>
  <c r="AD53" i="1"/>
  <c r="AE53" i="1"/>
  <c r="AF53" i="1"/>
  <c r="AG53" i="1"/>
  <c r="AC54" i="1"/>
  <c r="AD54" i="1"/>
  <c r="AE54" i="1"/>
  <c r="AF54" i="1"/>
  <c r="AG54" i="1"/>
  <c r="AC55" i="1"/>
  <c r="AD55" i="1"/>
  <c r="AE55" i="1"/>
  <c r="AF55" i="1"/>
  <c r="AG55" i="1"/>
  <c r="AC56" i="1"/>
  <c r="AD56" i="1"/>
  <c r="AE56" i="1"/>
  <c r="AF56" i="1"/>
  <c r="AG56" i="1"/>
  <c r="AC57" i="1"/>
  <c r="AD57" i="1"/>
  <c r="AE57" i="1"/>
  <c r="AF57" i="1"/>
  <c r="AG57" i="1"/>
  <c r="AC58" i="1"/>
  <c r="AD58" i="1"/>
  <c r="AE58" i="1"/>
  <c r="AF58" i="1"/>
  <c r="AG58" i="1"/>
  <c r="AC59" i="1"/>
  <c r="AD59" i="1"/>
  <c r="AE59" i="1"/>
  <c r="AF59" i="1"/>
  <c r="AG59" i="1"/>
  <c r="AC60" i="1"/>
  <c r="AD60" i="1"/>
  <c r="AE60" i="1"/>
  <c r="AF60" i="1"/>
  <c r="AG60" i="1"/>
  <c r="AC61" i="1"/>
  <c r="AD61" i="1"/>
  <c r="AE61" i="1"/>
  <c r="AF61" i="1"/>
  <c r="AG61" i="1"/>
  <c r="AC62" i="1"/>
  <c r="AD62" i="1"/>
  <c r="AE62" i="1"/>
  <c r="AF62" i="1"/>
  <c r="AG62" i="1"/>
  <c r="AC63" i="1"/>
  <c r="AD63" i="1"/>
  <c r="AE63" i="1"/>
  <c r="AF63" i="1"/>
  <c r="AG63" i="1"/>
  <c r="AC64" i="1"/>
  <c r="AD64" i="1"/>
  <c r="AE64" i="1"/>
  <c r="AF64" i="1"/>
  <c r="AG64" i="1"/>
  <c r="AC65" i="1"/>
  <c r="AD65" i="1"/>
  <c r="AE65" i="1"/>
  <c r="AF65" i="1"/>
  <c r="AG65" i="1"/>
  <c r="AC66" i="1"/>
  <c r="AD66" i="1"/>
  <c r="AE66" i="1"/>
  <c r="AF66" i="1"/>
  <c r="AG66" i="1"/>
  <c r="AC67" i="1"/>
  <c r="AD67" i="1"/>
  <c r="AE67" i="1"/>
  <c r="AF67" i="1"/>
  <c r="AG67" i="1"/>
  <c r="AC68" i="1"/>
  <c r="AD68" i="1"/>
  <c r="AE68" i="1"/>
  <c r="AF68" i="1"/>
  <c r="AG68" i="1"/>
  <c r="AC69" i="1"/>
  <c r="AD69" i="1"/>
  <c r="AE69" i="1"/>
  <c r="AF69" i="1"/>
  <c r="AG69" i="1"/>
  <c r="AC70" i="1"/>
  <c r="AD70" i="1"/>
  <c r="AE70" i="1"/>
  <c r="AF70" i="1"/>
  <c r="AG70" i="1"/>
  <c r="AC71" i="1"/>
  <c r="AD71" i="1"/>
  <c r="AE71" i="1"/>
  <c r="AF71" i="1"/>
  <c r="AG71" i="1"/>
  <c r="AC72" i="1"/>
  <c r="AD72" i="1"/>
  <c r="AE72" i="1"/>
  <c r="AF72" i="1"/>
  <c r="AG72" i="1"/>
  <c r="AC73" i="1"/>
  <c r="AD73" i="1"/>
  <c r="AE73" i="1"/>
  <c r="AF73" i="1"/>
  <c r="AG73" i="1"/>
  <c r="AC74" i="1"/>
  <c r="AD74" i="1"/>
  <c r="AE74" i="1"/>
  <c r="AF74" i="1"/>
  <c r="AG74" i="1"/>
  <c r="AC75" i="1"/>
  <c r="AD75" i="1"/>
  <c r="AE75" i="1"/>
  <c r="AF75" i="1"/>
  <c r="AG75" i="1"/>
  <c r="AC76" i="1"/>
  <c r="AD76" i="1"/>
  <c r="AE76" i="1"/>
  <c r="AF76" i="1"/>
  <c r="AG76" i="1"/>
  <c r="AC77" i="1"/>
  <c r="AD77" i="1"/>
  <c r="AE77" i="1"/>
  <c r="AF77" i="1"/>
  <c r="AG77" i="1"/>
  <c r="AC78" i="1"/>
  <c r="AD78" i="1"/>
  <c r="AE78" i="1"/>
  <c r="AF78" i="1"/>
  <c r="AG78" i="1"/>
  <c r="AC79" i="1"/>
  <c r="AD79" i="1"/>
  <c r="AE79" i="1"/>
  <c r="AF79" i="1"/>
  <c r="AG79" i="1"/>
  <c r="AC80" i="1"/>
  <c r="AD80" i="1"/>
  <c r="AE80" i="1"/>
  <c r="AF80" i="1"/>
  <c r="AG80" i="1"/>
  <c r="AC81" i="1"/>
  <c r="AD81" i="1"/>
  <c r="AE81" i="1"/>
  <c r="AF81" i="1"/>
  <c r="AG81" i="1"/>
  <c r="AC82" i="1"/>
  <c r="AD82" i="1"/>
  <c r="AE82" i="1"/>
  <c r="AF82" i="1"/>
  <c r="AG82" i="1"/>
  <c r="AC83" i="1"/>
  <c r="AD83" i="1"/>
  <c r="AE83" i="1"/>
  <c r="AF83" i="1"/>
  <c r="AG83" i="1"/>
  <c r="AC84" i="1"/>
  <c r="AD84" i="1"/>
  <c r="AE84" i="1"/>
  <c r="AF84" i="1"/>
  <c r="AG84" i="1"/>
  <c r="AC85" i="1"/>
  <c r="AD85" i="1"/>
  <c r="AE85" i="1"/>
  <c r="AF85" i="1"/>
  <c r="AG85" i="1"/>
  <c r="AC86" i="1"/>
  <c r="AD86" i="1"/>
  <c r="AE86" i="1"/>
  <c r="AF86" i="1"/>
  <c r="AG86" i="1"/>
  <c r="AC87" i="1"/>
  <c r="AD87" i="1"/>
  <c r="AE87" i="1"/>
  <c r="AF87" i="1"/>
  <c r="AG87" i="1"/>
  <c r="AC88" i="1"/>
  <c r="AD88" i="1"/>
  <c r="AE88" i="1"/>
  <c r="AF88" i="1"/>
  <c r="AG88" i="1"/>
  <c r="AC89" i="1"/>
  <c r="AD89" i="1"/>
  <c r="AE89" i="1"/>
  <c r="AF89" i="1"/>
  <c r="AG89" i="1"/>
  <c r="AC90" i="1"/>
  <c r="AD90" i="1"/>
  <c r="AE90" i="1"/>
  <c r="AF90" i="1"/>
  <c r="AG90" i="1"/>
  <c r="AC91" i="1"/>
  <c r="AD91" i="1"/>
  <c r="AE91" i="1"/>
  <c r="AF91" i="1"/>
  <c r="AG91" i="1"/>
  <c r="AC92" i="1"/>
  <c r="AD92" i="1"/>
  <c r="AE92" i="1"/>
  <c r="AF92" i="1"/>
  <c r="AG92" i="1"/>
  <c r="AC93" i="1"/>
  <c r="AD93" i="1"/>
  <c r="AE93" i="1"/>
  <c r="AF93" i="1"/>
  <c r="AG93" i="1"/>
  <c r="AC94" i="1"/>
  <c r="AD94" i="1"/>
  <c r="AE94" i="1"/>
  <c r="AF94" i="1"/>
  <c r="AG94" i="1"/>
  <c r="AC95" i="1"/>
  <c r="AD95" i="1"/>
  <c r="AE95" i="1"/>
  <c r="AF95" i="1"/>
  <c r="AG95" i="1"/>
  <c r="AC96" i="1"/>
  <c r="AD96" i="1"/>
  <c r="AE96" i="1"/>
  <c r="AF96" i="1"/>
  <c r="AG96" i="1"/>
  <c r="AC97" i="1"/>
  <c r="AD97" i="1"/>
  <c r="AE97" i="1"/>
  <c r="AF97" i="1"/>
  <c r="AG97" i="1"/>
  <c r="AC98" i="1"/>
  <c r="AD98" i="1"/>
  <c r="AE98" i="1"/>
  <c r="AF98" i="1"/>
  <c r="AG98" i="1"/>
  <c r="AC99" i="1"/>
  <c r="AD99" i="1"/>
  <c r="AE99" i="1"/>
  <c r="AF99" i="1"/>
  <c r="AG99" i="1"/>
  <c r="AC100" i="1"/>
  <c r="AD100" i="1"/>
  <c r="AE100" i="1"/>
  <c r="AF100" i="1"/>
  <c r="AG100" i="1"/>
  <c r="AC101" i="1"/>
  <c r="AD101" i="1"/>
  <c r="AE101" i="1"/>
  <c r="AF101" i="1"/>
  <c r="AG101" i="1"/>
  <c r="AC102" i="1"/>
  <c r="AD102" i="1"/>
  <c r="AE102" i="1"/>
  <c r="AF102" i="1"/>
  <c r="AG102" i="1"/>
  <c r="AC103" i="1"/>
  <c r="AD103" i="1"/>
  <c r="AE103" i="1"/>
  <c r="AF103" i="1"/>
  <c r="AG103" i="1"/>
  <c r="AC104" i="1"/>
  <c r="AD104" i="1"/>
  <c r="AE104" i="1"/>
  <c r="AF104" i="1"/>
  <c r="AG104" i="1"/>
  <c r="AC105" i="1"/>
  <c r="AD105" i="1"/>
  <c r="AE105" i="1"/>
  <c r="AF105" i="1"/>
  <c r="AG105" i="1"/>
  <c r="AC106" i="1"/>
  <c r="AD106" i="1"/>
  <c r="AE106" i="1"/>
  <c r="AF106" i="1"/>
  <c r="AG106" i="1"/>
  <c r="AC107" i="1"/>
  <c r="AD107" i="1"/>
  <c r="AE107" i="1"/>
  <c r="AF107" i="1"/>
  <c r="AG107" i="1"/>
  <c r="AC108" i="1"/>
  <c r="AD108" i="1"/>
  <c r="AE108" i="1"/>
  <c r="AF108" i="1"/>
  <c r="AG108" i="1"/>
  <c r="AC109" i="1"/>
  <c r="AD109" i="1"/>
  <c r="AE109" i="1"/>
  <c r="AF109" i="1"/>
  <c r="AG109" i="1"/>
  <c r="AC110" i="1"/>
  <c r="AD110" i="1"/>
  <c r="AE110" i="1"/>
  <c r="AF110" i="1"/>
  <c r="AG110" i="1"/>
  <c r="AC111" i="1"/>
  <c r="AD111" i="1"/>
  <c r="AE111" i="1"/>
  <c r="AF111" i="1"/>
  <c r="AG111" i="1"/>
  <c r="AC112" i="1"/>
  <c r="AD112" i="1"/>
  <c r="AE112" i="1"/>
  <c r="AF112" i="1"/>
  <c r="AG112" i="1"/>
  <c r="AC113" i="1"/>
  <c r="AD113" i="1"/>
  <c r="AE113" i="1"/>
  <c r="AF113" i="1"/>
  <c r="AG113" i="1"/>
  <c r="AC114" i="1"/>
  <c r="AD114" i="1"/>
  <c r="AE114" i="1"/>
  <c r="AF114" i="1"/>
  <c r="AG114" i="1"/>
  <c r="AC115" i="1"/>
  <c r="AD115" i="1"/>
  <c r="AE115" i="1"/>
  <c r="AF115" i="1"/>
  <c r="AG115" i="1"/>
  <c r="AC116" i="1"/>
  <c r="AD116" i="1"/>
  <c r="AE116" i="1"/>
  <c r="AF116" i="1"/>
  <c r="AG116" i="1"/>
  <c r="AC117" i="1"/>
  <c r="AD117" i="1"/>
  <c r="AE117" i="1"/>
  <c r="AF117" i="1"/>
  <c r="AG117" i="1"/>
  <c r="AC118" i="1"/>
  <c r="AD118" i="1"/>
  <c r="AE118" i="1"/>
  <c r="AF118" i="1"/>
  <c r="AG118" i="1"/>
  <c r="AC119" i="1"/>
  <c r="AD119" i="1"/>
  <c r="AE119" i="1"/>
  <c r="AF119" i="1"/>
  <c r="AG119" i="1"/>
  <c r="AC120" i="1"/>
  <c r="AD120" i="1"/>
  <c r="AE120" i="1"/>
  <c r="AF120" i="1"/>
  <c r="AG120" i="1"/>
  <c r="AC121" i="1"/>
  <c r="AD121" i="1"/>
  <c r="AE121" i="1"/>
  <c r="AF121" i="1"/>
  <c r="AG121" i="1"/>
  <c r="AC122" i="1"/>
  <c r="AD122" i="1"/>
  <c r="AE122" i="1"/>
  <c r="AF122" i="1"/>
  <c r="AG122" i="1"/>
  <c r="AC123" i="1"/>
  <c r="AD123" i="1"/>
  <c r="AE123" i="1"/>
  <c r="AF123" i="1"/>
  <c r="AG123" i="1"/>
  <c r="AC124" i="1"/>
  <c r="AD124" i="1"/>
  <c r="AE124" i="1"/>
  <c r="AF124" i="1"/>
  <c r="AG124" i="1"/>
  <c r="AC125" i="1"/>
  <c r="AD125" i="1"/>
  <c r="AE125" i="1"/>
  <c r="AF125" i="1"/>
  <c r="AG125" i="1"/>
  <c r="AC126" i="1"/>
  <c r="AD126" i="1"/>
  <c r="AE126" i="1"/>
  <c r="AF126" i="1"/>
  <c r="AG126" i="1"/>
  <c r="AC127" i="1"/>
  <c r="AD127" i="1"/>
  <c r="AE127" i="1"/>
  <c r="AF127" i="1"/>
  <c r="AG127" i="1"/>
  <c r="AC128" i="1"/>
  <c r="AD128" i="1"/>
  <c r="AE128" i="1"/>
  <c r="AF128" i="1"/>
  <c r="AG128" i="1"/>
  <c r="AC129" i="1"/>
  <c r="AD129" i="1"/>
  <c r="AE129" i="1"/>
  <c r="AF129" i="1"/>
  <c r="AG129" i="1"/>
  <c r="AC130" i="1"/>
  <c r="AD130" i="1"/>
  <c r="AE130" i="1"/>
  <c r="AF130" i="1"/>
  <c r="AG130" i="1"/>
  <c r="AC131" i="1"/>
  <c r="AD131" i="1"/>
  <c r="AE131" i="1"/>
  <c r="AF131" i="1"/>
  <c r="AG131" i="1"/>
  <c r="AC132" i="1"/>
  <c r="AD132" i="1"/>
  <c r="AE132" i="1"/>
  <c r="AF132" i="1"/>
  <c r="AG132" i="1"/>
  <c r="AC133" i="1"/>
  <c r="AD133" i="1"/>
  <c r="AE133" i="1"/>
  <c r="AF133" i="1"/>
  <c r="AG133" i="1"/>
  <c r="AC134" i="1"/>
  <c r="AD134" i="1"/>
  <c r="AE134" i="1"/>
  <c r="AF134" i="1"/>
  <c r="AG134" i="1"/>
  <c r="AC135" i="1"/>
  <c r="AD135" i="1"/>
  <c r="AE135" i="1"/>
  <c r="AF135" i="1"/>
  <c r="AG135" i="1"/>
  <c r="AC136" i="1"/>
  <c r="AD136" i="1"/>
  <c r="AE136" i="1"/>
  <c r="AF136" i="1"/>
  <c r="AG136" i="1"/>
  <c r="AC137" i="1"/>
  <c r="AD137" i="1"/>
  <c r="AE137" i="1"/>
  <c r="AF137" i="1"/>
  <c r="AG137" i="1"/>
  <c r="AC138" i="1"/>
  <c r="AD138" i="1"/>
  <c r="AE138" i="1"/>
  <c r="AF138" i="1"/>
  <c r="AG138" i="1"/>
  <c r="AC139" i="1"/>
  <c r="AD139" i="1"/>
  <c r="AE139" i="1"/>
  <c r="AF139" i="1"/>
  <c r="AG139" i="1"/>
  <c r="AC140" i="1"/>
  <c r="AD140" i="1"/>
  <c r="AE140" i="1"/>
  <c r="AF140" i="1"/>
  <c r="AG140" i="1"/>
  <c r="AC141" i="1"/>
  <c r="AD141" i="1"/>
  <c r="AE141" i="1"/>
  <c r="AF141" i="1"/>
  <c r="AG141" i="1"/>
  <c r="AC142" i="1"/>
  <c r="AD142" i="1"/>
  <c r="AE142" i="1"/>
  <c r="AF142" i="1"/>
  <c r="AG142" i="1"/>
  <c r="AC143" i="1"/>
  <c r="AD143" i="1"/>
  <c r="AE143" i="1"/>
  <c r="AF143" i="1"/>
  <c r="AG143" i="1"/>
  <c r="AC144" i="1"/>
  <c r="AD144" i="1"/>
  <c r="AE144" i="1"/>
  <c r="AF144" i="1"/>
  <c r="AG144" i="1"/>
  <c r="AC145" i="1"/>
  <c r="AD145" i="1"/>
  <c r="AE145" i="1"/>
  <c r="AF145" i="1"/>
  <c r="AG145" i="1"/>
  <c r="AC146" i="1"/>
  <c r="AD146" i="1"/>
  <c r="AE146" i="1"/>
  <c r="AF146" i="1"/>
  <c r="AG146" i="1"/>
  <c r="AC147" i="1"/>
  <c r="AD147" i="1"/>
  <c r="AE147" i="1"/>
  <c r="AF147" i="1"/>
  <c r="AG147" i="1"/>
  <c r="AC148" i="1"/>
  <c r="AD148" i="1"/>
  <c r="AE148" i="1"/>
  <c r="AF148" i="1"/>
  <c r="AG148" i="1"/>
  <c r="AC149" i="1"/>
  <c r="AD149" i="1"/>
  <c r="AE149" i="1"/>
  <c r="AF149" i="1"/>
  <c r="AG149" i="1"/>
  <c r="AC150" i="1"/>
  <c r="AD150" i="1"/>
  <c r="AE150" i="1"/>
  <c r="AF150" i="1"/>
  <c r="AG150" i="1"/>
  <c r="AC151" i="1"/>
  <c r="AD151" i="1"/>
  <c r="AE151" i="1"/>
  <c r="AF151" i="1"/>
  <c r="AG151" i="1"/>
  <c r="AC152" i="1"/>
  <c r="AD152" i="1"/>
  <c r="AE152" i="1"/>
  <c r="AF152" i="1"/>
  <c r="AG152" i="1"/>
  <c r="AC153" i="1"/>
  <c r="AD153" i="1"/>
  <c r="AE153" i="1"/>
  <c r="AF153" i="1"/>
  <c r="AG153" i="1"/>
  <c r="AC154" i="1"/>
  <c r="AD154" i="1"/>
  <c r="AE154" i="1"/>
  <c r="AF154" i="1"/>
  <c r="AG154" i="1"/>
  <c r="AC155" i="1"/>
  <c r="AD155" i="1"/>
  <c r="AE155" i="1"/>
  <c r="AF155" i="1"/>
  <c r="AG155" i="1"/>
  <c r="AC156" i="1"/>
  <c r="AD156" i="1"/>
  <c r="AE156" i="1"/>
  <c r="AF156" i="1"/>
  <c r="AG156" i="1"/>
  <c r="AC157" i="1"/>
  <c r="AD157" i="1"/>
  <c r="AE157" i="1"/>
  <c r="AF157" i="1"/>
  <c r="AG157" i="1"/>
  <c r="AC158" i="1"/>
  <c r="AD158" i="1"/>
  <c r="AE158" i="1"/>
  <c r="AF158" i="1"/>
  <c r="AG158" i="1"/>
  <c r="AC159" i="1"/>
  <c r="AD159" i="1"/>
  <c r="AE159" i="1"/>
  <c r="AF159" i="1"/>
  <c r="AG159" i="1"/>
  <c r="AC160" i="1"/>
  <c r="AD160" i="1"/>
  <c r="AE160" i="1"/>
  <c r="AF160" i="1"/>
  <c r="AG160" i="1"/>
  <c r="AC161" i="1"/>
  <c r="AD161" i="1"/>
  <c r="AE161" i="1"/>
  <c r="AF161" i="1"/>
  <c r="AG161" i="1"/>
  <c r="AC162" i="1"/>
  <c r="AD162" i="1"/>
  <c r="AE162" i="1"/>
  <c r="AF162" i="1"/>
  <c r="AG162" i="1"/>
  <c r="AC163" i="1"/>
  <c r="AD163" i="1"/>
  <c r="AE163" i="1"/>
  <c r="AF163" i="1"/>
  <c r="AG163" i="1"/>
  <c r="AC164" i="1"/>
  <c r="AD164" i="1"/>
  <c r="AE164" i="1"/>
  <c r="AF164" i="1"/>
  <c r="AG164" i="1"/>
  <c r="AC165" i="1"/>
  <c r="AD165" i="1"/>
  <c r="AE165" i="1"/>
  <c r="AF165" i="1"/>
  <c r="AG165" i="1"/>
  <c r="AC166" i="1"/>
  <c r="AD166" i="1"/>
  <c r="AE166" i="1"/>
  <c r="AF166" i="1"/>
  <c r="AG166" i="1"/>
  <c r="AC167" i="1"/>
  <c r="AD167" i="1"/>
  <c r="AE167" i="1"/>
  <c r="AF167" i="1"/>
  <c r="AG167" i="1"/>
  <c r="AC168" i="1"/>
  <c r="AD168" i="1"/>
  <c r="AE168" i="1"/>
  <c r="AF168" i="1"/>
  <c r="AG168" i="1"/>
  <c r="AC169" i="1"/>
  <c r="AD169" i="1"/>
  <c r="AE169" i="1"/>
  <c r="AF169" i="1"/>
  <c r="AG169" i="1"/>
  <c r="AC170" i="1"/>
  <c r="AD170" i="1"/>
  <c r="AE170" i="1"/>
  <c r="AF170" i="1"/>
  <c r="AG170" i="1"/>
  <c r="AC171" i="1"/>
  <c r="AD171" i="1"/>
  <c r="AE171" i="1"/>
  <c r="AF171" i="1"/>
  <c r="AG171" i="1"/>
  <c r="AC172" i="1"/>
  <c r="AD172" i="1"/>
  <c r="AE172" i="1"/>
  <c r="AF172" i="1"/>
  <c r="AG172" i="1"/>
  <c r="AC173" i="1"/>
  <c r="AD173" i="1"/>
  <c r="AE173" i="1"/>
  <c r="AF173" i="1"/>
  <c r="AG173" i="1"/>
  <c r="AC174" i="1"/>
  <c r="AD174" i="1"/>
  <c r="AE174" i="1"/>
  <c r="AF174" i="1"/>
  <c r="AG174" i="1"/>
  <c r="AC175" i="1"/>
  <c r="AD175" i="1"/>
  <c r="AE175" i="1"/>
  <c r="AF175" i="1"/>
  <c r="AG175" i="1"/>
  <c r="AC176" i="1"/>
  <c r="AD176" i="1"/>
  <c r="AE176" i="1"/>
  <c r="AF176" i="1"/>
  <c r="AG176" i="1"/>
  <c r="AC177" i="1"/>
  <c r="AD177" i="1"/>
  <c r="AE177" i="1"/>
  <c r="AF177" i="1"/>
  <c r="AG177" i="1"/>
  <c r="AC178" i="1"/>
  <c r="AD178" i="1"/>
  <c r="AE178" i="1"/>
  <c r="AF178" i="1"/>
  <c r="AG178" i="1"/>
  <c r="AC179" i="1"/>
  <c r="AD179" i="1"/>
  <c r="AE179" i="1"/>
  <c r="AF179" i="1"/>
  <c r="AG179" i="1"/>
  <c r="AC180" i="1"/>
  <c r="AD180" i="1"/>
  <c r="AE180" i="1"/>
  <c r="AF180" i="1"/>
  <c r="AG180" i="1"/>
  <c r="AC181" i="1"/>
  <c r="AD181" i="1"/>
  <c r="AE181" i="1"/>
  <c r="AF181" i="1"/>
  <c r="AG181" i="1"/>
  <c r="AC182" i="1"/>
  <c r="AD182" i="1"/>
  <c r="AE182" i="1"/>
  <c r="AF182" i="1"/>
  <c r="AG182" i="1"/>
  <c r="AC183" i="1"/>
  <c r="AD183" i="1"/>
  <c r="AE183" i="1"/>
  <c r="AF183" i="1"/>
  <c r="AG183" i="1"/>
  <c r="AC184" i="1"/>
  <c r="AD184" i="1"/>
  <c r="AE184" i="1"/>
  <c r="AF184" i="1"/>
  <c r="AG184" i="1"/>
  <c r="AC185" i="1"/>
  <c r="AD185" i="1"/>
  <c r="AE185" i="1"/>
  <c r="AF185" i="1"/>
  <c r="AG185" i="1"/>
  <c r="AC186" i="1"/>
  <c r="AD186" i="1"/>
  <c r="AE186" i="1"/>
  <c r="AF186" i="1"/>
  <c r="AG186" i="1"/>
  <c r="AC187" i="1"/>
  <c r="AD187" i="1"/>
  <c r="AE187" i="1"/>
  <c r="AF187" i="1"/>
  <c r="AG187" i="1"/>
  <c r="AC188" i="1"/>
  <c r="AD188" i="1"/>
  <c r="AE188" i="1"/>
  <c r="AF188" i="1"/>
  <c r="AG188" i="1"/>
  <c r="AC189" i="1"/>
  <c r="AD189" i="1"/>
  <c r="AE189" i="1"/>
  <c r="AF189" i="1"/>
  <c r="AG189" i="1"/>
  <c r="AC190" i="1"/>
  <c r="AD190" i="1"/>
  <c r="AE190" i="1"/>
  <c r="AF190" i="1"/>
  <c r="AG190" i="1"/>
  <c r="AC191" i="1"/>
  <c r="AD191" i="1"/>
  <c r="AE191" i="1"/>
  <c r="AF191" i="1"/>
  <c r="AG191" i="1"/>
  <c r="AC192" i="1"/>
  <c r="AD192" i="1"/>
  <c r="AE192" i="1"/>
  <c r="AF192" i="1"/>
  <c r="AG192" i="1"/>
  <c r="AC193" i="1"/>
  <c r="AD193" i="1"/>
  <c r="AE193" i="1"/>
  <c r="AF193" i="1"/>
  <c r="AG193" i="1"/>
  <c r="AC194" i="1"/>
  <c r="AD194" i="1"/>
  <c r="AE194" i="1"/>
  <c r="AF194" i="1"/>
  <c r="AG194" i="1"/>
  <c r="AC195" i="1"/>
  <c r="AD195" i="1"/>
  <c r="AE195" i="1"/>
  <c r="AF195" i="1"/>
  <c r="AG195" i="1"/>
  <c r="AC196" i="1"/>
  <c r="AD196" i="1"/>
  <c r="AE196" i="1"/>
  <c r="AF196" i="1"/>
  <c r="AG196" i="1"/>
  <c r="AC197" i="1"/>
  <c r="AD197" i="1"/>
  <c r="AE197" i="1"/>
  <c r="AF197" i="1"/>
  <c r="AG197" i="1"/>
  <c r="AC198" i="1"/>
  <c r="AD198" i="1"/>
  <c r="AE198" i="1"/>
  <c r="AF198" i="1"/>
  <c r="AG198" i="1"/>
  <c r="AC199" i="1"/>
  <c r="AD199" i="1"/>
  <c r="AE199" i="1"/>
  <c r="AF199" i="1"/>
  <c r="AG199" i="1"/>
  <c r="AC200" i="1"/>
  <c r="AD200" i="1"/>
  <c r="AE200" i="1"/>
  <c r="AF200" i="1"/>
  <c r="AG200" i="1"/>
  <c r="AC201" i="1"/>
  <c r="AD201" i="1"/>
  <c r="AE201" i="1"/>
  <c r="AF201" i="1"/>
  <c r="AG201" i="1"/>
  <c r="AC202" i="1"/>
  <c r="AD202" i="1"/>
  <c r="AE202" i="1"/>
  <c r="AF202" i="1"/>
  <c r="AG202" i="1"/>
  <c r="AC203" i="1"/>
  <c r="AD203" i="1"/>
  <c r="AE203" i="1"/>
  <c r="AF203" i="1"/>
  <c r="AG203" i="1"/>
  <c r="AC204" i="1"/>
  <c r="AD204" i="1"/>
  <c r="AE204" i="1"/>
  <c r="AF204" i="1"/>
  <c r="AG204" i="1"/>
  <c r="AC205" i="1"/>
  <c r="AD205" i="1"/>
  <c r="AE205" i="1"/>
  <c r="AF205" i="1"/>
  <c r="AG205" i="1"/>
  <c r="AC206" i="1"/>
  <c r="AD206" i="1"/>
  <c r="AE206" i="1"/>
  <c r="AF206" i="1"/>
  <c r="AG206" i="1"/>
  <c r="AC207" i="1"/>
  <c r="AD207" i="1"/>
  <c r="AE207" i="1"/>
  <c r="AF207" i="1"/>
  <c r="AG207" i="1"/>
  <c r="AC208" i="1"/>
  <c r="AD208" i="1"/>
  <c r="AE208" i="1"/>
  <c r="AF208" i="1"/>
  <c r="AG208" i="1"/>
  <c r="AC209" i="1"/>
  <c r="AD209" i="1"/>
  <c r="AE209" i="1"/>
  <c r="AF209" i="1"/>
  <c r="AG209" i="1"/>
  <c r="AC210" i="1"/>
  <c r="AD210" i="1"/>
  <c r="AE210" i="1"/>
  <c r="AF210" i="1"/>
  <c r="AG210" i="1"/>
  <c r="AC211" i="1"/>
  <c r="AD211" i="1"/>
  <c r="AE211" i="1"/>
  <c r="AF211" i="1"/>
  <c r="AG211" i="1"/>
  <c r="AC212" i="1"/>
  <c r="AD212" i="1"/>
  <c r="AE212" i="1"/>
  <c r="AF212" i="1"/>
  <c r="AG212" i="1"/>
  <c r="AG13" i="1"/>
  <c r="AF13" i="1"/>
  <c r="AE13" i="1"/>
  <c r="AD13" i="1"/>
  <c r="AC13" i="1"/>
  <c r="AH131" i="1" l="1"/>
  <c r="AH167" i="1"/>
  <c r="AH66" i="1"/>
  <c r="AH162" i="1"/>
  <c r="AH152" i="1"/>
  <c r="AH130" i="1"/>
  <c r="AH34" i="1"/>
  <c r="AH90" i="1"/>
  <c r="AH190" i="1"/>
  <c r="AH94" i="1"/>
  <c r="AH82" i="1"/>
  <c r="AH206" i="1"/>
  <c r="AH194" i="1"/>
  <c r="AH98" i="1"/>
  <c r="AH74" i="1"/>
  <c r="AH166" i="1"/>
  <c r="AH117" i="1"/>
  <c r="AH21" i="1"/>
  <c r="AH20" i="1"/>
  <c r="AH14" i="1"/>
  <c r="AH22" i="1"/>
  <c r="AH17" i="1"/>
  <c r="AH26" i="1"/>
  <c r="AH18" i="1"/>
  <c r="AH15" i="1"/>
  <c r="AH24" i="1"/>
  <c r="AH30" i="1"/>
  <c r="AH182" i="1"/>
  <c r="AH174" i="1"/>
  <c r="AH158" i="1"/>
  <c r="AH134" i="1"/>
  <c r="AH120" i="1"/>
  <c r="AH99" i="1"/>
  <c r="AH85" i="1"/>
  <c r="AH58" i="1"/>
  <c r="AH50" i="1"/>
  <c r="AH42" i="1"/>
  <c r="AH199" i="1"/>
  <c r="AH177" i="1"/>
  <c r="AH150" i="1"/>
  <c r="AH142" i="1"/>
  <c r="AH126" i="1"/>
  <c r="AH88" i="1"/>
  <c r="AH67" i="1"/>
  <c r="AH53" i="1"/>
  <c r="AH118" i="1"/>
  <c r="AH110" i="1"/>
  <c r="AH102" i="1"/>
  <c r="AH202" i="1"/>
  <c r="AH148" i="1"/>
  <c r="AH135" i="1"/>
  <c r="AH113" i="1"/>
  <c r="AH86" i="1"/>
  <c r="AH78" i="1"/>
  <c r="AH70" i="1"/>
  <c r="AH62" i="1"/>
  <c r="AH56" i="1"/>
  <c r="AH186" i="1"/>
  <c r="AH178" i="1"/>
  <c r="AH170" i="1"/>
  <c r="AH116" i="1"/>
  <c r="AH103" i="1"/>
  <c r="AH81" i="1"/>
  <c r="AH54" i="1"/>
  <c r="AH46" i="1"/>
  <c r="AH38" i="1"/>
  <c r="AH180" i="1"/>
  <c r="AH195" i="1"/>
  <c r="AH181" i="1"/>
  <c r="AH154" i="1"/>
  <c r="AH146" i="1"/>
  <c r="AH138" i="1"/>
  <c r="AH84" i="1"/>
  <c r="AH71" i="1"/>
  <c r="AH49" i="1"/>
  <c r="AH145" i="1"/>
  <c r="AH198" i="1"/>
  <c r="AH184" i="1"/>
  <c r="AH163" i="1"/>
  <c r="AH149" i="1"/>
  <c r="AH122" i="1"/>
  <c r="AH114" i="1"/>
  <c r="AH106" i="1"/>
  <c r="AH52" i="1"/>
  <c r="AH39" i="1"/>
  <c r="AH204" i="1"/>
  <c r="AH201" i="1"/>
  <c r="AH187" i="1"/>
  <c r="AH172" i="1"/>
  <c r="AH169" i="1"/>
  <c r="AH155" i="1"/>
  <c r="AH140" i="1"/>
  <c r="AH137" i="1"/>
  <c r="AH123" i="1"/>
  <c r="AH108" i="1"/>
  <c r="AH105" i="1"/>
  <c r="AH91" i="1"/>
  <c r="AH76" i="1"/>
  <c r="AH73" i="1"/>
  <c r="AH59" i="1"/>
  <c r="AH44" i="1"/>
  <c r="AH41" i="1"/>
  <c r="AH35" i="1"/>
  <c r="AH196" i="1"/>
  <c r="AH161" i="1"/>
  <c r="AH83" i="1"/>
  <c r="AH68" i="1"/>
  <c r="AH36" i="1"/>
  <c r="AH27" i="1"/>
  <c r="AH210" i="1"/>
  <c r="AH193" i="1"/>
  <c r="AH115" i="1"/>
  <c r="AH97" i="1"/>
  <c r="AH65" i="1"/>
  <c r="AH51" i="1"/>
  <c r="AH33" i="1"/>
  <c r="AH205" i="1"/>
  <c r="AH191" i="1"/>
  <c r="AH176" i="1"/>
  <c r="AH173" i="1"/>
  <c r="AH159" i="1"/>
  <c r="AH144" i="1"/>
  <c r="AH141" i="1"/>
  <c r="AH127" i="1"/>
  <c r="AH112" i="1"/>
  <c r="AH109" i="1"/>
  <c r="AH95" i="1"/>
  <c r="AH80" i="1"/>
  <c r="AH77" i="1"/>
  <c r="AH63" i="1"/>
  <c r="AH48" i="1"/>
  <c r="AH45" i="1"/>
  <c r="AH16" i="1"/>
  <c r="AH129" i="1"/>
  <c r="AH100" i="1"/>
  <c r="AH203" i="1"/>
  <c r="AH188" i="1"/>
  <c r="AH185" i="1"/>
  <c r="AH171" i="1"/>
  <c r="AH156" i="1"/>
  <c r="AH153" i="1"/>
  <c r="AH139" i="1"/>
  <c r="AH124" i="1"/>
  <c r="AH121" i="1"/>
  <c r="AH107" i="1"/>
  <c r="AH92" i="1"/>
  <c r="AH89" i="1"/>
  <c r="AH75" i="1"/>
  <c r="AH60" i="1"/>
  <c r="AH57" i="1"/>
  <c r="AH43" i="1"/>
  <c r="AH28" i="1"/>
  <c r="AH25" i="1"/>
  <c r="AH19" i="1"/>
  <c r="AH179" i="1"/>
  <c r="AH164" i="1"/>
  <c r="AH147" i="1"/>
  <c r="AH132" i="1"/>
  <c r="AH200" i="1"/>
  <c r="AH197" i="1"/>
  <c r="AH183" i="1"/>
  <c r="AH168" i="1"/>
  <c r="AH165" i="1"/>
  <c r="AH151" i="1"/>
  <c r="AH136" i="1"/>
  <c r="AH133" i="1"/>
  <c r="AH119" i="1"/>
  <c r="AH104" i="1"/>
  <c r="AH101" i="1"/>
  <c r="AH87" i="1"/>
  <c r="AH72" i="1"/>
  <c r="AH69" i="1"/>
  <c r="AH55" i="1"/>
  <c r="AH40" i="1"/>
  <c r="AH37" i="1"/>
  <c r="AH31" i="1"/>
  <c r="AH209" i="1"/>
  <c r="AH192" i="1"/>
  <c r="AH189" i="1"/>
  <c r="AH175" i="1"/>
  <c r="AH160" i="1"/>
  <c r="AH157" i="1"/>
  <c r="AH143" i="1"/>
  <c r="AH128" i="1"/>
  <c r="AH125" i="1"/>
  <c r="AH111" i="1"/>
  <c r="AH96" i="1"/>
  <c r="AH93" i="1"/>
  <c r="AH79" i="1"/>
  <c r="AH64" i="1"/>
  <c r="AH61" i="1"/>
  <c r="AH47" i="1"/>
  <c r="AH32" i="1"/>
  <c r="AH29" i="1"/>
  <c r="AH23" i="1"/>
  <c r="AH211" i="1"/>
  <c r="AH208" i="1"/>
  <c r="AH207" i="1"/>
  <c r="AH212" i="1"/>
  <c r="AH13" i="1"/>
  <c r="O8" i="1" l="1"/>
  <c r="Q7" i="1"/>
  <c r="R7" i="1"/>
  <c r="K7" i="1"/>
  <c r="L7" i="1" s="1"/>
  <c r="K11" i="1"/>
  <c r="L11" i="1" s="1"/>
  <c r="K10" i="1"/>
  <c r="L10" i="1" s="1"/>
  <c r="K9" i="1"/>
  <c r="L9" i="1" s="1"/>
  <c r="K8" i="1"/>
  <c r="L8" i="1" l="1"/>
  <c r="N8" i="1"/>
  <c r="C225" i="1" l="1"/>
  <c r="C2" i="1" l="1"/>
  <c r="A13" i="19" l="1"/>
  <c r="B24" i="19" a="1"/>
  <c r="B20" i="19" a="1"/>
  <c r="B22" i="19" a="1"/>
  <c r="B14" i="19" a="1"/>
  <c r="B17" i="19" a="1"/>
  <c r="B32" i="19" a="1"/>
  <c r="B34" i="19" a="1"/>
  <c r="T13" i="1"/>
  <c r="B28" i="19" a="1"/>
  <c r="B29" i="19" a="1"/>
  <c r="B31" i="19" a="1"/>
  <c r="B16" i="19" a="1"/>
  <c r="T14" i="1"/>
  <c r="B30" i="19" a="1"/>
  <c r="B36" i="19" a="1"/>
  <c r="B26" i="19" a="1"/>
  <c r="B27" i="19" a="1"/>
  <c r="B23" i="19" a="1"/>
  <c r="B35" i="19" a="1"/>
  <c r="B13" i="19" a="1"/>
  <c r="B37" i="19" a="1"/>
  <c r="B33" i="19" a="1"/>
  <c r="B15" i="19" a="1"/>
  <c r="B21" i="19" a="1"/>
  <c r="B19" i="19" a="1"/>
  <c r="B18" i="19" a="1"/>
  <c r="B25" i="19" a="1"/>
  <c r="B113" i="19" a="1"/>
  <c r="B46" i="19" a="1"/>
  <c r="B110" i="19" a="1"/>
  <c r="B87" i="19" a="1"/>
  <c r="B201" i="19" a="1"/>
  <c r="B60" i="19" a="1"/>
  <c r="B120" i="19" a="1"/>
  <c r="B150" i="19" a="1"/>
  <c r="B151" i="19" a="1"/>
  <c r="B159" i="19" a="1"/>
  <c r="B162" i="19" a="1"/>
  <c r="B107" i="19" a="1"/>
  <c r="B202" i="19" a="1"/>
  <c r="B165" i="19" a="1"/>
  <c r="B95" i="19" a="1"/>
  <c r="B100" i="19" a="1"/>
  <c r="B57" i="19" a="1"/>
  <c r="B50" i="19" a="1"/>
  <c r="B61" i="19" a="1"/>
  <c r="B200" i="19" a="1"/>
  <c r="B153" i="19" a="1"/>
  <c r="B174" i="19" a="1"/>
  <c r="B83" i="19" a="1"/>
  <c r="B145" i="19" a="1"/>
  <c r="B43" i="19" a="1"/>
  <c r="B204" i="19" a="1"/>
  <c r="B125" i="19" a="1"/>
  <c r="B105" i="19" a="1"/>
  <c r="B64" i="19" a="1"/>
  <c r="B160" i="19" a="1"/>
  <c r="B119" i="19" a="1"/>
  <c r="B127" i="19" a="1"/>
  <c r="B140" i="19" a="1"/>
  <c r="B149" i="19" a="1"/>
  <c r="B134" i="19" a="1"/>
  <c r="B192" i="19" a="1"/>
  <c r="B39" i="19" a="1"/>
  <c r="B190" i="19" a="1"/>
  <c r="B143" i="19" a="1"/>
  <c r="B78" i="19" a="1"/>
  <c r="B154" i="19" a="1"/>
  <c r="B102" i="19" a="1"/>
  <c r="B62" i="19" a="1"/>
  <c r="B212" i="19" a="1"/>
  <c r="B146" i="19" a="1"/>
  <c r="B173" i="19" a="1"/>
  <c r="B158" i="19" a="1"/>
  <c r="B206" i="19" a="1"/>
  <c r="B84" i="19" a="1"/>
  <c r="B124" i="19" a="1"/>
  <c r="B89" i="19" a="1"/>
  <c r="B88" i="19" a="1"/>
  <c r="B194" i="19" a="1"/>
  <c r="B186" i="19" a="1"/>
  <c r="B155" i="19" a="1"/>
  <c r="B80" i="19" a="1"/>
  <c r="B81" i="19" a="1"/>
  <c r="B45" i="19" a="1"/>
  <c r="B92" i="19" a="1"/>
  <c r="B144" i="19" a="1"/>
  <c r="B91" i="19" a="1"/>
  <c r="B182" i="19" a="1"/>
  <c r="B112" i="19" a="1"/>
  <c r="B67" i="19" a="1"/>
  <c r="B52" i="19" a="1"/>
  <c r="B209" i="19" a="1"/>
  <c r="B96" i="19" a="1"/>
  <c r="B176" i="19" a="1"/>
  <c r="B72" i="19" a="1"/>
  <c r="B133" i="19" a="1"/>
  <c r="B199" i="19" a="1"/>
  <c r="B123" i="19" a="1"/>
  <c r="B169" i="19" a="1"/>
  <c r="B86" i="19" a="1"/>
  <c r="B183" i="19" a="1"/>
  <c r="B142" i="19" a="1"/>
  <c r="B47" i="19" a="1"/>
  <c r="B135" i="19" a="1"/>
  <c r="B126" i="19" a="1"/>
  <c r="B148" i="19" a="1"/>
  <c r="B175" i="19" a="1"/>
  <c r="B56" i="19" a="1"/>
  <c r="B181" i="19" a="1"/>
  <c r="B152" i="19" a="1"/>
  <c r="B106" i="19" a="1"/>
  <c r="B116" i="19" a="1"/>
  <c r="B164" i="19" a="1"/>
  <c r="B180" i="19" a="1"/>
  <c r="B65" i="19" a="1"/>
  <c r="B166" i="19" a="1"/>
  <c r="B44" i="19" a="1"/>
  <c r="B75" i="19" a="1"/>
  <c r="B98" i="19" a="1"/>
  <c r="B161" i="19" a="1"/>
  <c r="B114" i="19" a="1"/>
  <c r="B178" i="19" a="1"/>
  <c r="B79" i="19" a="1"/>
  <c r="B188" i="19" a="1"/>
  <c r="B51" i="19" a="1"/>
  <c r="B207" i="19" a="1"/>
  <c r="B157" i="19" a="1"/>
  <c r="B121" i="19" a="1"/>
  <c r="B101" i="19" a="1"/>
  <c r="B90" i="19" a="1"/>
  <c r="B208" i="19" a="1"/>
  <c r="B141" i="19" a="1"/>
  <c r="B167" i="19" a="1"/>
  <c r="B185" i="19" a="1"/>
  <c r="B66" i="19" a="1"/>
  <c r="B210" i="19" a="1"/>
  <c r="B48" i="19" a="1"/>
  <c r="B130" i="19" a="1"/>
  <c r="B139" i="19" a="1"/>
  <c r="B129" i="19" a="1"/>
  <c r="B137" i="19" a="1"/>
  <c r="B163" i="19" a="1"/>
  <c r="B128" i="19" a="1"/>
  <c r="B69" i="19" a="1"/>
  <c r="B59" i="19" a="1"/>
  <c r="B53" i="19" a="1"/>
  <c r="B97" i="19" a="1"/>
  <c r="B191" i="19" a="1"/>
  <c r="B138" i="19" a="1"/>
  <c r="B58" i="19" a="1"/>
  <c r="B195" i="19" a="1"/>
  <c r="B109" i="19" a="1"/>
  <c r="B41" i="19" a="1"/>
  <c r="B168" i="19" a="1"/>
  <c r="B172" i="19" a="1"/>
  <c r="B156" i="19" a="1"/>
  <c r="B184" i="19" a="1"/>
  <c r="B70" i="19" a="1"/>
  <c r="B38" i="19" a="1"/>
  <c r="B49" i="19" a="1"/>
  <c r="B211" i="19" a="1"/>
  <c r="B108" i="19" a="1"/>
  <c r="B198" i="19" a="1"/>
  <c r="B170" i="19" a="1"/>
  <c r="B118" i="19" a="1"/>
  <c r="B93" i="19" a="1"/>
  <c r="B111" i="19" a="1"/>
  <c r="B55" i="19" a="1"/>
  <c r="B73" i="19" a="1"/>
  <c r="B147" i="19" a="1"/>
  <c r="B71" i="19" a="1"/>
  <c r="B205" i="19" a="1"/>
  <c r="B76" i="19" a="1"/>
  <c r="B94" i="19" a="1"/>
  <c r="B196" i="19" a="1"/>
  <c r="B132" i="19" a="1"/>
  <c r="B103" i="19" a="1"/>
  <c r="B122" i="19" a="1"/>
  <c r="B40" i="19" a="1"/>
  <c r="B82" i="19" a="1"/>
  <c r="B171" i="19" a="1"/>
  <c r="B136" i="19" a="1"/>
  <c r="B104" i="19" a="1"/>
  <c r="B187" i="19" a="1"/>
  <c r="B131" i="19" a="1"/>
  <c r="B117" i="19" a="1"/>
  <c r="B177" i="19" a="1"/>
  <c r="B115" i="19" a="1"/>
  <c r="B99" i="19" a="1"/>
  <c r="B203" i="19" a="1"/>
  <c r="B68" i="19" a="1"/>
  <c r="B197" i="19" a="1"/>
  <c r="B63" i="19" a="1"/>
  <c r="B77" i="19" a="1"/>
  <c r="B189" i="19" a="1"/>
  <c r="B193" i="19" a="1"/>
  <c r="B42" i="19" a="1"/>
  <c r="B54" i="19" a="1"/>
  <c r="B74" i="19" a="1"/>
  <c r="B179" i="19" a="1"/>
  <c r="B85" i="19" a="1"/>
  <c r="B13" i="19" l="1"/>
  <c r="B14" i="19"/>
  <c r="B200" i="19"/>
  <c r="B168" i="19"/>
  <c r="B96" i="19"/>
  <c r="B88" i="19"/>
  <c r="B80" i="19"/>
  <c r="B72" i="19"/>
  <c r="B64" i="19"/>
  <c r="B56" i="19"/>
  <c r="B48" i="19"/>
  <c r="B40" i="19"/>
  <c r="B32" i="19"/>
  <c r="B24" i="19"/>
  <c r="B16" i="19"/>
  <c r="B205" i="19"/>
  <c r="B197" i="19"/>
  <c r="B189" i="19"/>
  <c r="B181" i="19"/>
  <c r="B173" i="19"/>
  <c r="B165" i="19"/>
  <c r="B157" i="19"/>
  <c r="B149" i="19"/>
  <c r="B141" i="19"/>
  <c r="B133" i="19"/>
  <c r="B125" i="19"/>
  <c r="B117" i="19"/>
  <c r="B109" i="19"/>
  <c r="B101" i="19"/>
  <c r="B93" i="19"/>
  <c r="B85" i="19"/>
  <c r="B77" i="19"/>
  <c r="B69" i="19"/>
  <c r="B61" i="19"/>
  <c r="B53" i="19"/>
  <c r="B45" i="19"/>
  <c r="B37" i="19"/>
  <c r="B29" i="19"/>
  <c r="B21" i="19"/>
  <c r="B90" i="19"/>
  <c r="B82" i="19"/>
  <c r="B74" i="19"/>
  <c r="B66" i="19"/>
  <c r="B58" i="19"/>
  <c r="B50" i="19"/>
  <c r="B42" i="19"/>
  <c r="B34" i="19"/>
  <c r="B26" i="19"/>
  <c r="B18" i="19"/>
  <c r="B184" i="19"/>
  <c r="B160" i="19"/>
  <c r="B136" i="19"/>
  <c r="B104" i="19"/>
  <c r="B186" i="19"/>
  <c r="B162" i="19"/>
  <c r="B130" i="19"/>
  <c r="B114" i="19"/>
  <c r="B106" i="19"/>
  <c r="B98" i="19"/>
  <c r="B207" i="19"/>
  <c r="B199" i="19"/>
  <c r="B191" i="19"/>
  <c r="B183" i="19"/>
  <c r="B175" i="19"/>
  <c r="B167" i="19"/>
  <c r="B159" i="19"/>
  <c r="B151" i="19"/>
  <c r="B143" i="19"/>
  <c r="B135" i="19"/>
  <c r="B127" i="19"/>
  <c r="B119" i="19"/>
  <c r="B111" i="19"/>
  <c r="B103" i="19"/>
  <c r="B95" i="19"/>
  <c r="B87" i="19"/>
  <c r="B79" i="19"/>
  <c r="B71" i="19"/>
  <c r="B63" i="19"/>
  <c r="B55" i="19"/>
  <c r="B47" i="19"/>
  <c r="B39" i="19"/>
  <c r="B31" i="19"/>
  <c r="B23" i="19"/>
  <c r="B15" i="19"/>
  <c r="B202" i="19"/>
  <c r="B138" i="19"/>
  <c r="B196" i="19"/>
  <c r="B188" i="19"/>
  <c r="B180" i="19"/>
  <c r="B172" i="19"/>
  <c r="B164" i="19"/>
  <c r="B156" i="19"/>
  <c r="B148" i="19"/>
  <c r="B140" i="19"/>
  <c r="B132" i="19"/>
  <c r="B124" i="19"/>
  <c r="B116" i="19"/>
  <c r="B108" i="19"/>
  <c r="B100" i="19"/>
  <c r="B92" i="19"/>
  <c r="B84" i="19"/>
  <c r="B76" i="19"/>
  <c r="B68" i="19"/>
  <c r="B60" i="19"/>
  <c r="B52" i="19"/>
  <c r="B44" i="19"/>
  <c r="B36" i="19"/>
  <c r="B28" i="19"/>
  <c r="B20" i="19"/>
  <c r="B144" i="19"/>
  <c r="B120" i="19"/>
  <c r="B178" i="19"/>
  <c r="B146" i="19"/>
  <c r="B212" i="19"/>
  <c r="B209" i="19"/>
  <c r="B193" i="19"/>
  <c r="B185" i="19"/>
  <c r="B177" i="19"/>
  <c r="B169" i="19"/>
  <c r="B161" i="19"/>
  <c r="B153" i="19"/>
  <c r="B145" i="19"/>
  <c r="B137" i="19"/>
  <c r="B129" i="19"/>
  <c r="B121" i="19"/>
  <c r="B113" i="19"/>
  <c r="B105" i="19"/>
  <c r="B97" i="19"/>
  <c r="B89" i="19"/>
  <c r="B81" i="19"/>
  <c r="B73" i="19"/>
  <c r="B65" i="19"/>
  <c r="B57" i="19"/>
  <c r="B49" i="19"/>
  <c r="B41" i="19"/>
  <c r="B33" i="19"/>
  <c r="B25" i="19"/>
  <c r="B17" i="19"/>
  <c r="B176" i="19"/>
  <c r="B152" i="19"/>
  <c r="B112" i="19"/>
  <c r="B210" i="19"/>
  <c r="B122" i="19"/>
  <c r="B204" i="19"/>
  <c r="B182" i="19"/>
  <c r="B174" i="19"/>
  <c r="B166" i="19"/>
  <c r="B158" i="19"/>
  <c r="B150" i="19"/>
  <c r="B142" i="19"/>
  <c r="B134" i="19"/>
  <c r="B126" i="19"/>
  <c r="B118" i="19"/>
  <c r="B110" i="19"/>
  <c r="B102" i="19"/>
  <c r="B94" i="19"/>
  <c r="B86" i="19"/>
  <c r="B78" i="19"/>
  <c r="B70" i="19"/>
  <c r="B62" i="19"/>
  <c r="B54" i="19"/>
  <c r="B46" i="19"/>
  <c r="B38" i="19"/>
  <c r="B30" i="19"/>
  <c r="B22" i="19"/>
  <c r="B208" i="19"/>
  <c r="B192" i="19"/>
  <c r="B128" i="19"/>
  <c r="B194" i="19"/>
  <c r="B170" i="19"/>
  <c r="B154" i="19"/>
  <c r="B201" i="19"/>
  <c r="B206" i="19"/>
  <c r="B198" i="19"/>
  <c r="B190" i="19"/>
  <c r="B211" i="19"/>
  <c r="B203" i="19"/>
  <c r="B195" i="19"/>
  <c r="B187" i="19"/>
  <c r="B179" i="19"/>
  <c r="B171" i="19"/>
  <c r="B163" i="19"/>
  <c r="B155" i="19"/>
  <c r="B147" i="19"/>
  <c r="B139" i="19"/>
  <c r="B131" i="19"/>
  <c r="B123" i="19"/>
  <c r="B115" i="19"/>
  <c r="B107" i="19"/>
  <c r="B99" i="19"/>
  <c r="B91" i="19"/>
  <c r="B83" i="19"/>
  <c r="B75" i="19"/>
  <c r="B67" i="19"/>
  <c r="B59" i="19"/>
  <c r="B51" i="19"/>
  <c r="B43" i="19"/>
  <c r="B35" i="19"/>
  <c r="B27" i="19"/>
  <c r="B19" i="19"/>
  <c r="V13" i="1" a="1"/>
  <c r="V13" i="1" l="1"/>
  <c r="A11" i="1"/>
  <c r="T155" i="1"/>
  <c r="T208" i="1"/>
  <c r="T152" i="1"/>
  <c r="T146" i="1"/>
  <c r="T79" i="1"/>
  <c r="T183" i="1"/>
  <c r="T39" i="1"/>
  <c r="T92" i="1"/>
  <c r="T209" i="1"/>
  <c r="T131" i="1"/>
  <c r="T66" i="1"/>
  <c r="T54" i="1"/>
  <c r="T178" i="1"/>
  <c r="T107" i="1"/>
  <c r="T74" i="1"/>
  <c r="T121" i="1"/>
  <c r="T123" i="1"/>
  <c r="T62" i="1"/>
  <c r="T109" i="1"/>
  <c r="T38" i="1"/>
  <c r="T143" i="1"/>
  <c r="T105" i="1"/>
  <c r="T89" i="1"/>
  <c r="T96" i="1"/>
  <c r="T191" i="1"/>
  <c r="T176" i="1"/>
  <c r="T127" i="1"/>
  <c r="U208" i="1" l="1"/>
  <c r="V208" i="1" a="1"/>
  <c r="V208" i="1" s="1"/>
  <c r="U152" i="1"/>
  <c r="V152" i="1" a="1"/>
  <c r="V152" i="1" s="1"/>
  <c r="V123" i="1" a="1"/>
  <c r="V123" i="1" s="1"/>
  <c r="U123" i="1"/>
  <c r="U39" i="1"/>
  <c r="V107" i="1" a="1"/>
  <c r="V107" i="1" s="1"/>
  <c r="U107" i="1"/>
  <c r="V89" i="1" a="1"/>
  <c r="V89" i="1" s="1"/>
  <c r="U89" i="1"/>
  <c r="U66" i="1"/>
  <c r="V105" i="1" a="1"/>
  <c r="V105" i="1" s="1"/>
  <c r="U105" i="1"/>
  <c r="V62" i="1" a="1"/>
  <c r="V62" i="1" s="1"/>
  <c r="U62" i="1"/>
  <c r="U143" i="1"/>
  <c r="V143" i="1" a="1"/>
  <c r="V143" i="1" s="1"/>
  <c r="U127" i="1"/>
  <c r="V127" i="1" a="1"/>
  <c r="V127" i="1" s="1"/>
  <c r="V79" i="1" a="1"/>
  <c r="V79" i="1" s="1"/>
  <c r="U79" i="1"/>
  <c r="U14" i="1"/>
  <c r="U121" i="1"/>
  <c r="V121" i="1" a="1"/>
  <c r="V121" i="1" s="1"/>
  <c r="V109" i="1" a="1"/>
  <c r="V109" i="1" s="1"/>
  <c r="U109" i="1"/>
  <c r="U183" i="1"/>
  <c r="V183" i="1" a="1"/>
  <c r="V183" i="1" s="1"/>
  <c r="U92" i="1"/>
  <c r="V92" i="1" a="1"/>
  <c r="V92" i="1" s="1"/>
  <c r="U178" i="1"/>
  <c r="V178" i="1" a="1"/>
  <c r="V178" i="1" s="1"/>
  <c r="U38" i="1"/>
  <c r="V38" i="1" a="1"/>
  <c r="V38" i="1" s="1"/>
  <c r="V176" i="1" a="1"/>
  <c r="V176" i="1" s="1"/>
  <c r="U176" i="1"/>
  <c r="V54" i="1" a="1"/>
  <c r="V54" i="1" s="1"/>
  <c r="U54" i="1"/>
  <c r="U191" i="1"/>
  <c r="V191" i="1" a="1"/>
  <c r="V191" i="1" s="1"/>
  <c r="U13" i="1"/>
  <c r="V131" i="1" a="1"/>
  <c r="V131" i="1" s="1"/>
  <c r="U131" i="1"/>
  <c r="V74" i="1" a="1"/>
  <c r="V74" i="1" s="1"/>
  <c r="U74" i="1"/>
  <c r="V155" i="1" a="1"/>
  <c r="V155" i="1" s="1"/>
  <c r="U155" i="1"/>
  <c r="U146" i="1"/>
  <c r="V146" i="1" a="1"/>
  <c r="V146" i="1" s="1"/>
  <c r="U209" i="1"/>
  <c r="V209" i="1" a="1"/>
  <c r="V209" i="1" s="1"/>
  <c r="U96" i="1"/>
  <c r="V96" i="1" a="1"/>
  <c r="V96" i="1" s="1"/>
  <c r="A14" i="1"/>
  <c r="V14" i="1" a="1"/>
  <c r="V39" i="1" a="1"/>
  <c r="V66" i="1" a="1"/>
  <c r="T20" i="1"/>
  <c r="T27" i="1"/>
  <c r="T34" i="1"/>
  <c r="T28" i="1"/>
  <c r="T26" i="1"/>
  <c r="W27" i="1"/>
  <c r="T19" i="1"/>
  <c r="T33" i="1"/>
  <c r="T31" i="1"/>
  <c r="W31" i="1" s="1"/>
  <c r="T16" i="1"/>
  <c r="T25" i="1"/>
  <c r="T36" i="1"/>
  <c r="W36" i="1" s="1"/>
  <c r="T17" i="1"/>
  <c r="T35" i="1"/>
  <c r="T21" i="1"/>
  <c r="T18" i="1"/>
  <c r="T30" i="1"/>
  <c r="T15" i="1"/>
  <c r="T23" i="1"/>
  <c r="T32" i="1"/>
  <c r="W32" i="1" s="1"/>
  <c r="T22" i="1"/>
  <c r="T29" i="1"/>
  <c r="T37" i="1"/>
  <c r="W37" i="1"/>
  <c r="W33" i="1"/>
  <c r="T24" i="1"/>
  <c r="T44" i="1"/>
  <c r="T70" i="1"/>
  <c r="T94" i="1"/>
  <c r="W109" i="1"/>
  <c r="W107" i="1"/>
  <c r="T63" i="1"/>
  <c r="W178" i="1"/>
  <c r="W92" i="1"/>
  <c r="T111" i="1"/>
  <c r="T73" i="1"/>
  <c r="T68" i="1"/>
  <c r="T48" i="1"/>
  <c r="W121" i="1"/>
  <c r="T154" i="1"/>
  <c r="T185" i="1"/>
  <c r="T142" i="1"/>
  <c r="W209" i="1"/>
  <c r="T56" i="1"/>
  <c r="T99" i="1"/>
  <c r="T162" i="1"/>
  <c r="T83" i="1"/>
  <c r="T46" i="1"/>
  <c r="T122" i="1"/>
  <c r="T51" i="1"/>
  <c r="T163" i="1"/>
  <c r="T164" i="1"/>
  <c r="T195" i="1"/>
  <c r="T85" i="1"/>
  <c r="T132" i="1"/>
  <c r="T86" i="1"/>
  <c r="W105" i="1"/>
  <c r="T153" i="1"/>
  <c r="W66" i="1"/>
  <c r="W146" i="1"/>
  <c r="T45" i="1"/>
  <c r="W152" i="1"/>
  <c r="T126" i="1"/>
  <c r="T182" i="1"/>
  <c r="T168" i="1"/>
  <c r="W168" i="1" s="1"/>
  <c r="T125" i="1"/>
  <c r="T95" i="1"/>
  <c r="T172" i="1"/>
  <c r="T52" i="1"/>
  <c r="T187" i="1"/>
  <c r="W143" i="1"/>
  <c r="T58" i="1"/>
  <c r="T206" i="1"/>
  <c r="T160" i="1"/>
  <c r="T69" i="1"/>
  <c r="T114" i="1"/>
  <c r="T169" i="1"/>
  <c r="T136" i="1"/>
  <c r="T65" i="1"/>
  <c r="W85" i="1"/>
  <c r="T175" i="1"/>
  <c r="W63" i="1"/>
  <c r="T188" i="1"/>
  <c r="T133" i="1"/>
  <c r="T98" i="1"/>
  <c r="T59" i="1"/>
  <c r="T181" i="1"/>
  <c r="T192" i="1"/>
  <c r="T138" i="1"/>
  <c r="W70" i="1"/>
  <c r="T100" i="1"/>
  <c r="T81" i="1"/>
  <c r="W81" i="1" s="1"/>
  <c r="T49" i="1"/>
  <c r="T157" i="1"/>
  <c r="T91" i="1"/>
  <c r="W91" i="1" s="1"/>
  <c r="T60" i="1"/>
  <c r="W39" i="1"/>
  <c r="W195" i="1"/>
  <c r="T199" i="1"/>
  <c r="W199" i="1" s="1"/>
  <c r="T173" i="1"/>
  <c r="W155" i="1"/>
  <c r="T177" i="1"/>
  <c r="T212" i="1"/>
  <c r="T71" i="1"/>
  <c r="T117" i="1"/>
  <c r="T102" i="1"/>
  <c r="T174" i="1"/>
  <c r="W99" i="1"/>
  <c r="W169" i="1"/>
  <c r="T129" i="1"/>
  <c r="T194" i="1"/>
  <c r="T147" i="1"/>
  <c r="W147" i="1" s="1"/>
  <c r="W54" i="1"/>
  <c r="T124" i="1"/>
  <c r="W79" i="1"/>
  <c r="T156" i="1"/>
  <c r="T210" i="1"/>
  <c r="T141" i="1"/>
  <c r="W176" i="1"/>
  <c r="T197" i="1"/>
  <c r="W131" i="1"/>
  <c r="W191" i="1"/>
  <c r="W122" i="1"/>
  <c r="T77" i="1"/>
  <c r="W77" i="1" s="1"/>
  <c r="T165" i="1"/>
  <c r="T80" i="1"/>
  <c r="T55" i="1"/>
  <c r="W62" i="1"/>
  <c r="T82" i="1"/>
  <c r="W82" i="1" s="1"/>
  <c r="T78" i="1"/>
  <c r="T193" i="1"/>
  <c r="T40" i="1"/>
  <c r="T149" i="1"/>
  <c r="T170" i="1"/>
  <c r="T140" i="1"/>
  <c r="W140" i="1" s="1"/>
  <c r="T41" i="1"/>
  <c r="T202" i="1"/>
  <c r="T50" i="1"/>
  <c r="T171" i="1"/>
  <c r="T47" i="1"/>
  <c r="T205" i="1"/>
  <c r="W49" i="1"/>
  <c r="T139" i="1"/>
  <c r="T144" i="1"/>
  <c r="W96" i="1"/>
  <c r="T101" i="1"/>
  <c r="T161" i="1"/>
  <c r="T211" i="1"/>
  <c r="T151" i="1"/>
  <c r="W151" i="1" s="1"/>
  <c r="T134" i="1"/>
  <c r="T150" i="1"/>
  <c r="T186" i="1"/>
  <c r="T179" i="1"/>
  <c r="W179" i="1" s="1"/>
  <c r="W126" i="1"/>
  <c r="T106" i="1"/>
  <c r="T67" i="1"/>
  <c r="W67" i="1" s="1"/>
  <c r="T148" i="1"/>
  <c r="W148" i="1" s="1"/>
  <c r="W170" i="1"/>
  <c r="T128" i="1"/>
  <c r="W162" i="1"/>
  <c r="T76" i="1"/>
  <c r="W38" i="1"/>
  <c r="T116" i="1"/>
  <c r="T180" i="1"/>
  <c r="W123" i="1"/>
  <c r="T108" i="1"/>
  <c r="W60" i="1"/>
  <c r="W183" i="1"/>
  <c r="T200" i="1"/>
  <c r="W71" i="1"/>
  <c r="T88" i="1"/>
  <c r="T135" i="1"/>
  <c r="T64" i="1"/>
  <c r="W64" i="1" s="1"/>
  <c r="T61" i="1"/>
  <c r="T104" i="1"/>
  <c r="W89" i="1"/>
  <c r="T118" i="1"/>
  <c r="W180" i="1"/>
  <c r="T103" i="1"/>
  <c r="T110" i="1"/>
  <c r="T137" i="1"/>
  <c r="T189" i="1"/>
  <c r="W189" i="1" s="1"/>
  <c r="W173" i="1"/>
  <c r="T145" i="1"/>
  <c r="T84" i="1"/>
  <c r="W111" i="1"/>
  <c r="W74" i="1"/>
  <c r="T203" i="1"/>
  <c r="T207" i="1"/>
  <c r="W149" i="1"/>
  <c r="T158" i="1"/>
  <c r="T204" i="1"/>
  <c r="W127" i="1"/>
  <c r="T87" i="1"/>
  <c r="W102" i="1"/>
  <c r="W208" i="1"/>
  <c r="T57" i="1"/>
  <c r="T112" i="1"/>
  <c r="W112" i="1" s="1"/>
  <c r="T120" i="1"/>
  <c r="T93" i="1"/>
  <c r="W182" i="1"/>
  <c r="T72" i="1"/>
  <c r="T190" i="1"/>
  <c r="T119" i="1"/>
  <c r="W210" i="1"/>
  <c r="T75" i="1"/>
  <c r="T43" i="1"/>
  <c r="W43" i="1" s="1"/>
  <c r="T97" i="1"/>
  <c r="T159" i="1"/>
  <c r="T167" i="1"/>
  <c r="T130" i="1"/>
  <c r="W130" i="1" s="1"/>
  <c r="T184" i="1"/>
  <c r="W184" i="1" s="1"/>
  <c r="T198" i="1"/>
  <c r="T42" i="1"/>
  <c r="W46" i="1"/>
  <c r="T115" i="1"/>
  <c r="W120" i="1"/>
  <c r="T166" i="1"/>
  <c r="T90" i="1"/>
  <c r="T113" i="1"/>
  <c r="T53" i="1"/>
  <c r="T196" i="1"/>
  <c r="W135" i="1"/>
  <c r="W58" i="1"/>
  <c r="T201" i="1"/>
  <c r="V39" i="1" l="1"/>
  <c r="V66" i="1"/>
  <c r="U212" i="1"/>
  <c r="U18" i="1"/>
  <c r="V18" i="1" a="1"/>
  <c r="V18" i="1" s="1"/>
  <c r="V65" i="1" a="1"/>
  <c r="V65" i="1" s="1"/>
  <c r="U65" i="1"/>
  <c r="U108" i="1"/>
  <c r="V108" i="1" a="1"/>
  <c r="V108" i="1" s="1"/>
  <c r="U88" i="1"/>
  <c r="V88" i="1" a="1"/>
  <c r="V88" i="1" s="1"/>
  <c r="V142" i="1" a="1"/>
  <c r="V142" i="1" s="1"/>
  <c r="U142" i="1"/>
  <c r="V173" i="1" a="1"/>
  <c r="V173" i="1" s="1"/>
  <c r="U173" i="1"/>
  <c r="V129" i="1" a="1"/>
  <c r="V129" i="1" s="1"/>
  <c r="U129" i="1"/>
  <c r="U16" i="1"/>
  <c r="V16" i="1" a="1"/>
  <c r="V16" i="1" s="1"/>
  <c r="V149" i="1" a="1"/>
  <c r="V149" i="1" s="1"/>
  <c r="U149" i="1"/>
  <c r="V60" i="1" a="1"/>
  <c r="V60" i="1" s="1"/>
  <c r="U60" i="1"/>
  <c r="V132" i="1" a="1"/>
  <c r="V132" i="1" s="1"/>
  <c r="U132" i="1"/>
  <c r="V23" i="1" a="1"/>
  <c r="V23" i="1" s="1"/>
  <c r="U23" i="1"/>
  <c r="U90" i="1"/>
  <c r="V90" i="1" a="1"/>
  <c r="V90" i="1" s="1"/>
  <c r="U59" i="1"/>
  <c r="V59" i="1" a="1"/>
  <c r="V59" i="1" s="1"/>
  <c r="U167" i="1"/>
  <c r="V167" i="1" a="1"/>
  <c r="V167" i="1" s="1"/>
  <c r="U42" i="1"/>
  <c r="V42" i="1" a="1"/>
  <c r="V42" i="1" s="1"/>
  <c r="U194" i="1"/>
  <c r="V194" i="1" a="1"/>
  <c r="V194" i="1" s="1"/>
  <c r="U151" i="1"/>
  <c r="V151" i="1" a="1"/>
  <c r="V151" i="1" s="1"/>
  <c r="U71" i="1"/>
  <c r="V71" i="1" a="1"/>
  <c r="V71" i="1" s="1"/>
  <c r="U128" i="1"/>
  <c r="V128" i="1" a="1"/>
  <c r="V128" i="1" s="1"/>
  <c r="U174" i="1"/>
  <c r="V174" i="1" a="1"/>
  <c r="V174" i="1" s="1"/>
  <c r="V49" i="1" a="1"/>
  <c r="V49" i="1" s="1"/>
  <c r="U49" i="1"/>
  <c r="U102" i="1"/>
  <c r="V102" i="1" a="1"/>
  <c r="V102" i="1" s="1"/>
  <c r="V52" i="1" a="1"/>
  <c r="V52" i="1" s="1"/>
  <c r="U52" i="1"/>
  <c r="V175" i="1" a="1"/>
  <c r="V175" i="1" s="1"/>
  <c r="U175" i="1"/>
  <c r="U20" i="1"/>
  <c r="V20" i="1" a="1"/>
  <c r="V20" i="1" s="1"/>
  <c r="U130" i="1"/>
  <c r="V130" i="1" a="1"/>
  <c r="V130" i="1" s="1"/>
  <c r="U205" i="1"/>
  <c r="V205" i="1" a="1"/>
  <c r="V205" i="1" s="1"/>
  <c r="U84" i="1"/>
  <c r="V84" i="1" a="1"/>
  <c r="V84" i="1" s="1"/>
  <c r="U28" i="1"/>
  <c r="V28" i="1" a="1"/>
  <c r="V28" i="1" s="1"/>
  <c r="V203" i="1" a="1"/>
  <c r="V203" i="1" s="1"/>
  <c r="U203" i="1"/>
  <c r="U46" i="1"/>
  <c r="V46" i="1" a="1"/>
  <c r="V46" i="1" s="1"/>
  <c r="U179" i="1"/>
  <c r="V179" i="1" a="1"/>
  <c r="V179" i="1" s="1"/>
  <c r="V177" i="1" a="1"/>
  <c r="V177" i="1" s="1"/>
  <c r="U177" i="1"/>
  <c r="V180" i="1" a="1"/>
  <c r="V180" i="1" s="1"/>
  <c r="U180" i="1"/>
  <c r="U114" i="1"/>
  <c r="V114" i="1" a="1"/>
  <c r="V114" i="1" s="1"/>
  <c r="U82" i="1"/>
  <c r="V82" i="1" a="1"/>
  <c r="V82" i="1" s="1"/>
  <c r="V188" i="1" a="1"/>
  <c r="V188" i="1" s="1"/>
  <c r="U188" i="1"/>
  <c r="U139" i="1"/>
  <c r="V139" i="1" a="1"/>
  <c r="V139" i="1" s="1"/>
  <c r="V106" i="1" a="1"/>
  <c r="V106" i="1" s="1"/>
  <c r="U106" i="1"/>
  <c r="V27" i="1" a="1"/>
  <c r="V27" i="1" s="1"/>
  <c r="U27" i="1"/>
  <c r="U95" i="1"/>
  <c r="V95" i="1" a="1"/>
  <c r="V95" i="1" s="1"/>
  <c r="U19" i="1"/>
  <c r="V19" i="1" a="1"/>
  <c r="U21" i="1"/>
  <c r="V21" i="1" a="1"/>
  <c r="V21" i="1" s="1"/>
  <c r="V17" i="1" a="1"/>
  <c r="V17" i="1" s="1"/>
  <c r="U17" i="1"/>
  <c r="V35" i="1" a="1"/>
  <c r="V35" i="1" s="1"/>
  <c r="U35" i="1"/>
  <c r="U185" i="1"/>
  <c r="V185" i="1" a="1"/>
  <c r="V185" i="1" s="1"/>
  <c r="U197" i="1"/>
  <c r="V197" i="1" a="1"/>
  <c r="V197" i="1" s="1"/>
  <c r="V210" i="1" a="1"/>
  <c r="V210" i="1" s="1"/>
  <c r="U210" i="1"/>
  <c r="V117" i="1" a="1"/>
  <c r="V117" i="1" s="1"/>
  <c r="U117" i="1"/>
  <c r="V43" i="1" a="1"/>
  <c r="V43" i="1" s="1"/>
  <c r="U43" i="1"/>
  <c r="U171" i="1"/>
  <c r="V171" i="1" a="1"/>
  <c r="V171" i="1" s="1"/>
  <c r="U119" i="1"/>
  <c r="V119" i="1" a="1"/>
  <c r="V119" i="1" s="1"/>
  <c r="V73" i="1" a="1"/>
  <c r="V73" i="1" s="1"/>
  <c r="U73" i="1"/>
  <c r="V15" i="1" a="1"/>
  <c r="V15" i="1" s="1"/>
  <c r="U15" i="1"/>
  <c r="V214" i="1"/>
  <c r="V189" i="1" a="1"/>
  <c r="V189" i="1" s="1"/>
  <c r="U189" i="1"/>
  <c r="V193" i="1" a="1"/>
  <c r="V193" i="1" s="1"/>
  <c r="U193" i="1"/>
  <c r="U169" i="1"/>
  <c r="V169" i="1" a="1"/>
  <c r="V169" i="1" s="1"/>
  <c r="U144" i="1"/>
  <c r="V144" i="1" a="1"/>
  <c r="V144" i="1" s="1"/>
  <c r="U44" i="1"/>
  <c r="V44" i="1" a="1"/>
  <c r="V44" i="1" s="1"/>
  <c r="U138" i="1"/>
  <c r="V138" i="1" a="1"/>
  <c r="V138" i="1" s="1"/>
  <c r="U97" i="1"/>
  <c r="V97" i="1" a="1"/>
  <c r="V97" i="1" s="1"/>
  <c r="V154" i="1" a="1"/>
  <c r="V154" i="1" s="1"/>
  <c r="U154" i="1"/>
  <c r="U33" i="1"/>
  <c r="V33" i="1" a="1"/>
  <c r="V33" i="1" s="1"/>
  <c r="U37" i="1"/>
  <c r="U112" i="1"/>
  <c r="V112" i="1" a="1"/>
  <c r="V112" i="1" s="1"/>
  <c r="U22" i="1"/>
  <c r="V22" i="1" a="1"/>
  <c r="V22" i="1" s="1"/>
  <c r="V101" i="1" a="1"/>
  <c r="V101" i="1" s="1"/>
  <c r="U101" i="1"/>
  <c r="U181" i="1"/>
  <c r="V181" i="1" a="1"/>
  <c r="V181" i="1" s="1"/>
  <c r="U69" i="1"/>
  <c r="V69" i="1" a="1"/>
  <c r="V69" i="1" s="1"/>
  <c r="U206" i="1"/>
  <c r="V206" i="1" a="1"/>
  <c r="V206" i="1" s="1"/>
  <c r="V135" i="1" a="1"/>
  <c r="V135" i="1" s="1"/>
  <c r="U135" i="1"/>
  <c r="U159" i="1"/>
  <c r="V159" i="1" a="1"/>
  <c r="V159" i="1" s="1"/>
  <c r="U200" i="1"/>
  <c r="V200" i="1" a="1"/>
  <c r="V200" i="1" s="1"/>
  <c r="U32" i="1"/>
  <c r="V32" i="1" a="1"/>
  <c r="V32" i="1" s="1"/>
  <c r="U94" i="1"/>
  <c r="V94" i="1" a="1"/>
  <c r="V94" i="1" s="1"/>
  <c r="U25" i="1"/>
  <c r="V25" i="1" a="1"/>
  <c r="V25" i="1" s="1"/>
  <c r="V77" i="1" a="1"/>
  <c r="V77" i="1" s="1"/>
  <c r="U77" i="1"/>
  <c r="U48" i="1"/>
  <c r="V48" i="1" a="1"/>
  <c r="V48" i="1" s="1"/>
  <c r="V87" i="1" a="1"/>
  <c r="V87" i="1" s="1"/>
  <c r="U87" i="1"/>
  <c r="U186" i="1"/>
  <c r="V186" i="1" a="1"/>
  <c r="V186" i="1" s="1"/>
  <c r="U136" i="1"/>
  <c r="V136" i="1" a="1"/>
  <c r="V136" i="1" s="1"/>
  <c r="U58" i="1"/>
  <c r="V58" i="1" a="1"/>
  <c r="V58" i="1" s="1"/>
  <c r="U24" i="1"/>
  <c r="V24" i="1" a="1"/>
  <c r="V24" i="1" s="1"/>
  <c r="U196" i="1"/>
  <c r="V196" i="1" a="1"/>
  <c r="V196" i="1" s="1"/>
  <c r="V147" i="1" a="1"/>
  <c r="V147" i="1" s="1"/>
  <c r="U147" i="1"/>
  <c r="V145" i="1" a="1"/>
  <c r="V145" i="1" s="1"/>
  <c r="U145" i="1"/>
  <c r="V192" i="1" a="1"/>
  <c r="V192" i="1" s="1"/>
  <c r="U192" i="1"/>
  <c r="U31" i="1"/>
  <c r="U93" i="1"/>
  <c r="V93" i="1" a="1"/>
  <c r="V93" i="1" s="1"/>
  <c r="V64" i="1" a="1"/>
  <c r="V64" i="1" s="1"/>
  <c r="U64" i="1"/>
  <c r="V160" i="1" a="1"/>
  <c r="V160" i="1" s="1"/>
  <c r="U160" i="1"/>
  <c r="U134" i="1"/>
  <c r="V134" i="1" a="1"/>
  <c r="V134" i="1" s="1"/>
  <c r="U29" i="1"/>
  <c r="V29" i="1" a="1"/>
  <c r="V29" i="1" s="1"/>
  <c r="U184" i="1"/>
  <c r="V184" i="1" a="1"/>
  <c r="V184" i="1" s="1"/>
  <c r="U115" i="1"/>
  <c r="V115" i="1" a="1"/>
  <c r="V115" i="1" s="1"/>
  <c r="U26" i="1"/>
  <c r="U111" i="1"/>
  <c r="V111" i="1" a="1"/>
  <c r="V111" i="1" s="1"/>
  <c r="V148" i="1" a="1"/>
  <c r="V148" i="1" s="1"/>
  <c r="U148" i="1"/>
  <c r="U76" i="1"/>
  <c r="V76" i="1" a="1"/>
  <c r="V76" i="1" s="1"/>
  <c r="V204" i="1" a="1"/>
  <c r="V204" i="1" s="1"/>
  <c r="U204" i="1"/>
  <c r="V157" i="1" a="1"/>
  <c r="V157" i="1" s="1"/>
  <c r="U157" i="1"/>
  <c r="U34" i="1"/>
  <c r="V34" i="1" a="1"/>
  <c r="V34" i="1" s="1"/>
  <c r="V190" i="1" a="1"/>
  <c r="V190" i="1" s="1"/>
  <c r="U190" i="1"/>
  <c r="V86" i="1" a="1"/>
  <c r="V86" i="1" s="1"/>
  <c r="U86" i="1"/>
  <c r="U199" i="1"/>
  <c r="V199" i="1" a="1"/>
  <c r="V199" i="1" s="1"/>
  <c r="V67" i="1" a="1"/>
  <c r="V67" i="1" s="1"/>
  <c r="U67" i="1"/>
  <c r="V211" i="1" a="1"/>
  <c r="V211" i="1" s="1"/>
  <c r="U211" i="1"/>
  <c r="U30" i="1"/>
  <c r="U170" i="1"/>
  <c r="U57" i="1"/>
  <c r="V57" i="1" a="1"/>
  <c r="V57" i="1" s="1"/>
  <c r="U172" i="1"/>
  <c r="V172" i="1" a="1"/>
  <c r="V172" i="1" s="1"/>
  <c r="U158" i="1"/>
  <c r="V158" i="1" a="1"/>
  <c r="V158" i="1" s="1"/>
  <c r="U140" i="1"/>
  <c r="V140" i="1" a="1"/>
  <c r="V140" i="1" s="1"/>
  <c r="U36" i="1"/>
  <c r="V36" i="1" a="1"/>
  <c r="V36" i="1" s="1"/>
  <c r="U166" i="1"/>
  <c r="V166" i="1" a="1"/>
  <c r="V166" i="1" s="1"/>
  <c r="U120" i="1"/>
  <c r="V120" i="1" a="1"/>
  <c r="V120" i="1" s="1"/>
  <c r="V98" i="1" a="1"/>
  <c r="V98" i="1" s="1"/>
  <c r="U98" i="1"/>
  <c r="U103" i="1"/>
  <c r="V103" i="1" a="1"/>
  <c r="V103" i="1" s="1"/>
  <c r="V125" i="1" a="1"/>
  <c r="V125" i="1" s="1"/>
  <c r="U125" i="1"/>
  <c r="U68" i="1"/>
  <c r="V68" i="1" a="1"/>
  <c r="V68" i="1" s="1"/>
  <c r="V70" i="1" a="1"/>
  <c r="V70" i="1" s="1"/>
  <c r="U70" i="1"/>
  <c r="U168" i="1"/>
  <c r="V168" i="1" a="1"/>
  <c r="V168" i="1" s="1"/>
  <c r="U207" i="1"/>
  <c r="V207" i="1" a="1"/>
  <c r="V207" i="1" s="1"/>
  <c r="V187" i="1" a="1"/>
  <c r="V187" i="1" s="1"/>
  <c r="U187" i="1"/>
  <c r="V133" i="1" a="1"/>
  <c r="V133" i="1" s="1"/>
  <c r="U133" i="1"/>
  <c r="U116" i="1"/>
  <c r="V116" i="1" a="1"/>
  <c r="V116" i="1" s="1"/>
  <c r="U80" i="1"/>
  <c r="V80" i="1" a="1"/>
  <c r="V80" i="1" s="1"/>
  <c r="V50" i="1" a="1"/>
  <c r="V50" i="1" s="1"/>
  <c r="U50" i="1"/>
  <c r="U75" i="1"/>
  <c r="V75" i="1" a="1"/>
  <c r="V75" i="1" s="1"/>
  <c r="V41" i="1" a="1"/>
  <c r="V41" i="1" s="1"/>
  <c r="U41" i="1"/>
  <c r="U150" i="1"/>
  <c r="V150" i="1" a="1"/>
  <c r="V150" i="1" s="1"/>
  <c r="V156" i="1" a="1"/>
  <c r="V156" i="1" s="1"/>
  <c r="U156" i="1"/>
  <c r="U202" i="1"/>
  <c r="V202" i="1" a="1"/>
  <c r="V202" i="1" s="1"/>
  <c r="U164" i="1"/>
  <c r="V164" i="1" a="1"/>
  <c r="V164" i="1" s="1"/>
  <c r="U47" i="1"/>
  <c r="V47" i="1" a="1"/>
  <c r="V47" i="1" s="1"/>
  <c r="V61" i="1" a="1"/>
  <c r="V61" i="1" s="1"/>
  <c r="U61" i="1"/>
  <c r="V182" i="1" a="1"/>
  <c r="V182" i="1" s="1"/>
  <c r="U182" i="1"/>
  <c r="V63" i="1" a="1"/>
  <c r="V63" i="1" s="1"/>
  <c r="U63" i="1"/>
  <c r="V51" i="1" a="1"/>
  <c r="V51" i="1" s="1"/>
  <c r="U51" i="1"/>
  <c r="V81" i="1" a="1"/>
  <c r="V81" i="1" s="1"/>
  <c r="U81" i="1"/>
  <c r="U198" i="1"/>
  <c r="V198" i="1" a="1"/>
  <c r="V198" i="1" s="1"/>
  <c r="V85" i="1" a="1"/>
  <c r="V85" i="1" s="1"/>
  <c r="U85" i="1"/>
  <c r="U104" i="1"/>
  <c r="V104" i="1" a="1"/>
  <c r="V104" i="1" s="1"/>
  <c r="U195" i="1"/>
  <c r="V195" i="1" a="1"/>
  <c r="V195" i="1" s="1"/>
  <c r="V118" i="1" a="1"/>
  <c r="V118" i="1" s="1"/>
  <c r="U118" i="1"/>
  <c r="U126" i="1"/>
  <c r="V126" i="1" a="1"/>
  <c r="V126" i="1" s="1"/>
  <c r="V122" i="1" a="1"/>
  <c r="V122" i="1" s="1"/>
  <c r="U122" i="1"/>
  <c r="V163" i="1" a="1"/>
  <c r="V163" i="1" s="1"/>
  <c r="U163" i="1"/>
  <c r="V53" i="1" a="1"/>
  <c r="V53" i="1" s="1"/>
  <c r="U53" i="1"/>
  <c r="U100" i="1"/>
  <c r="V100" i="1" a="1"/>
  <c r="V100" i="1" s="1"/>
  <c r="U45" i="1"/>
  <c r="V45" i="1" a="1"/>
  <c r="V45" i="1" s="1"/>
  <c r="U99" i="1"/>
  <c r="V99" i="1" a="1"/>
  <c r="V99" i="1" s="1"/>
  <c r="V141" i="1" a="1"/>
  <c r="V141" i="1" s="1"/>
  <c r="U141" i="1"/>
  <c r="V56" i="1" a="1"/>
  <c r="V56" i="1" s="1"/>
  <c r="U56" i="1"/>
  <c r="V113" i="1" a="1"/>
  <c r="V113" i="1" s="1"/>
  <c r="U113" i="1"/>
  <c r="U83" i="1"/>
  <c r="V83" i="1" a="1"/>
  <c r="V83" i="1" s="1"/>
  <c r="U165" i="1"/>
  <c r="V165" i="1" a="1"/>
  <c r="V165" i="1" s="1"/>
  <c r="U78" i="1"/>
  <c r="V78" i="1" a="1"/>
  <c r="V78" i="1" s="1"/>
  <c r="V137" i="1" a="1"/>
  <c r="V137" i="1" s="1"/>
  <c r="U137" i="1"/>
  <c r="U201" i="1"/>
  <c r="V201" i="1" a="1"/>
  <c r="V201" i="1" s="1"/>
  <c r="V110" i="1" a="1"/>
  <c r="V110" i="1" s="1"/>
  <c r="U110" i="1"/>
  <c r="V153" i="1" a="1"/>
  <c r="V153" i="1" s="1"/>
  <c r="U153" i="1"/>
  <c r="V40" i="1" a="1"/>
  <c r="V40" i="1" s="1"/>
  <c r="U40" i="1"/>
  <c r="V72" i="1" a="1"/>
  <c r="V72" i="1" s="1"/>
  <c r="U72" i="1"/>
  <c r="V124" i="1" a="1"/>
  <c r="V124" i="1" s="1"/>
  <c r="U124" i="1"/>
  <c r="U161" i="1"/>
  <c r="V161" i="1" a="1"/>
  <c r="V161" i="1" s="1"/>
  <c r="U91" i="1"/>
  <c r="V91" i="1" a="1"/>
  <c r="V91" i="1" s="1"/>
  <c r="V55" i="1" a="1"/>
  <c r="V55" i="1" s="1"/>
  <c r="U55" i="1"/>
  <c r="U162" i="1"/>
  <c r="V162" i="1" a="1"/>
  <c r="V162" i="1" s="1"/>
  <c r="V19" i="1"/>
  <c r="A15" i="1"/>
  <c r="A14" i="19"/>
  <c r="V14" i="1"/>
  <c r="V30" i="1" a="1"/>
  <c r="V37" i="1" a="1"/>
  <c r="V31" i="1" a="1"/>
  <c r="V170" i="1" a="1"/>
  <c r="V26" i="1" a="1"/>
  <c r="V212" i="1" a="1"/>
  <c r="W30" i="1"/>
  <c r="W35" i="1"/>
  <c r="W19" i="1"/>
  <c r="W28" i="1"/>
  <c r="W14" i="1"/>
  <c r="W21" i="1"/>
  <c r="W29" i="1"/>
  <c r="W15" i="1"/>
  <c r="W24" i="1"/>
  <c r="W18" i="1"/>
  <c r="W25" i="1"/>
  <c r="W34" i="1"/>
  <c r="W17" i="1"/>
  <c r="W13" i="1"/>
  <c r="W20" i="1"/>
  <c r="W22" i="1"/>
  <c r="W26" i="1"/>
  <c r="W23" i="1"/>
  <c r="W16" i="1"/>
  <c r="W201" i="1"/>
  <c r="W104" i="1"/>
  <c r="W41" i="1"/>
  <c r="W175" i="1"/>
  <c r="W110" i="1"/>
  <c r="W134" i="1"/>
  <c r="W44" i="1"/>
  <c r="W53" i="1"/>
  <c r="W48" i="1"/>
  <c r="W158" i="1"/>
  <c r="W196" i="1"/>
  <c r="W61" i="1"/>
  <c r="W78" i="1"/>
  <c r="W65" i="1"/>
  <c r="W203" i="1"/>
  <c r="W193" i="1"/>
  <c r="W161" i="1"/>
  <c r="W137" i="1"/>
  <c r="W172" i="1"/>
  <c r="W202" i="1"/>
  <c r="W115" i="1"/>
  <c r="W200" i="1"/>
  <c r="W55" i="1"/>
  <c r="W136" i="1"/>
  <c r="W128" i="1"/>
  <c r="W187" i="1"/>
  <c r="W90" i="1"/>
  <c r="W211" i="1"/>
  <c r="W42" i="1"/>
  <c r="W108" i="1"/>
  <c r="W80" i="1"/>
  <c r="W52" i="1"/>
  <c r="W88" i="1"/>
  <c r="W116" i="1"/>
  <c r="W98" i="1"/>
  <c r="W75" i="1"/>
  <c r="W198" i="1"/>
  <c r="W157" i="1"/>
  <c r="W119" i="1"/>
  <c r="W186" i="1"/>
  <c r="W117" i="1"/>
  <c r="W86" i="1"/>
  <c r="W103" i="1"/>
  <c r="W129" i="1"/>
  <c r="W114" i="1"/>
  <c r="W57" i="1"/>
  <c r="W188" i="1"/>
  <c r="W194" i="1"/>
  <c r="W72" i="1"/>
  <c r="W101" i="1"/>
  <c r="W177" i="1"/>
  <c r="W132" i="1"/>
  <c r="W212" i="1"/>
  <c r="W97" i="1"/>
  <c r="W197" i="1"/>
  <c r="W150" i="1"/>
  <c r="W84" i="1"/>
  <c r="W142" i="1"/>
  <c r="W154" i="1"/>
  <c r="W76" i="1"/>
  <c r="W118" i="1"/>
  <c r="W68" i="1"/>
  <c r="W165" i="1"/>
  <c r="W145" i="1"/>
  <c r="W125" i="1"/>
  <c r="W190" i="1"/>
  <c r="W51" i="1"/>
  <c r="W40" i="1"/>
  <c r="W94" i="1"/>
  <c r="W159" i="1"/>
  <c r="W113" i="1"/>
  <c r="W206" i="1"/>
  <c r="W106" i="1"/>
  <c r="W166" i="1"/>
  <c r="W124" i="1"/>
  <c r="W73" i="1"/>
  <c r="W185" i="1"/>
  <c r="W204" i="1"/>
  <c r="W144" i="1"/>
  <c r="W100" i="1"/>
  <c r="W164" i="1"/>
  <c r="W160" i="1"/>
  <c r="W83" i="1"/>
  <c r="W174" i="1"/>
  <c r="W47" i="1"/>
  <c r="W171" i="1"/>
  <c r="W133" i="1"/>
  <c r="W167" i="1"/>
  <c r="W205" i="1"/>
  <c r="W141" i="1"/>
  <c r="W93" i="1"/>
  <c r="W153" i="1"/>
  <c r="W207" i="1"/>
  <c r="W139" i="1"/>
  <c r="W192" i="1"/>
  <c r="W56" i="1"/>
  <c r="W138" i="1"/>
  <c r="W163" i="1"/>
  <c r="W45" i="1"/>
  <c r="W69" i="1"/>
  <c r="W59" i="1"/>
  <c r="W50" i="1"/>
  <c r="W181" i="1"/>
  <c r="W87" i="1"/>
  <c r="W95" i="1"/>
  <c r="W156" i="1"/>
  <c r="V30" i="1" l="1"/>
  <c r="V37" i="1"/>
  <c r="V31" i="1"/>
  <c r="V170" i="1"/>
  <c r="V26" i="1"/>
  <c r="V212" i="1"/>
  <c r="A16" i="1"/>
  <c r="A15" i="19"/>
  <c r="V220" i="1" l="1"/>
  <c r="A17" i="1"/>
  <c r="A16" i="19"/>
  <c r="V222" i="1"/>
  <c r="A18" i="1" l="1"/>
  <c r="A17" i="19"/>
  <c r="A19" i="1" l="1"/>
  <c r="A18" i="19"/>
  <c r="A20" i="1" l="1"/>
  <c r="A19" i="19"/>
  <c r="A21" i="1" l="1"/>
  <c r="A20" i="19"/>
  <c r="A22" i="1" l="1"/>
  <c r="A21" i="19"/>
  <c r="A23" i="1" l="1"/>
  <c r="A22" i="19"/>
  <c r="A24" i="1" l="1"/>
  <c r="A23" i="19"/>
  <c r="A25" i="1" l="1"/>
  <c r="A24" i="19"/>
  <c r="A26" i="1" l="1"/>
  <c r="A25" i="19"/>
  <c r="A27" i="1" l="1"/>
  <c r="A26" i="19"/>
  <c r="A28" i="1" l="1"/>
  <c r="A27" i="19"/>
  <c r="A29" i="1" l="1"/>
  <c r="A28" i="19"/>
  <c r="A30" i="1" l="1"/>
  <c r="A29" i="19"/>
  <c r="A31" i="1" l="1"/>
  <c r="A30" i="19"/>
  <c r="A32" i="1" l="1"/>
  <c r="A31" i="19"/>
  <c r="A33" i="1" l="1"/>
  <c r="A32" i="19"/>
  <c r="A34" i="1" l="1"/>
  <c r="A33" i="19"/>
  <c r="A35" i="1" l="1"/>
  <c r="A34" i="19"/>
  <c r="A36" i="1" l="1"/>
  <c r="A35" i="19"/>
  <c r="A37" i="1" l="1"/>
  <c r="A36" i="19"/>
  <c r="A38" i="1" l="1"/>
  <c r="A37" i="19"/>
  <c r="A39" i="1" l="1"/>
  <c r="A38" i="19"/>
  <c r="A40" i="1" l="1"/>
  <c r="A39" i="19"/>
  <c r="A41" i="1" l="1"/>
  <c r="A40" i="19"/>
  <c r="A42" i="1" l="1"/>
  <c r="A41" i="19"/>
  <c r="A43" i="1" l="1"/>
  <c r="A42" i="19"/>
  <c r="A44" i="1" l="1"/>
  <c r="A43" i="19"/>
  <c r="A45" i="1" l="1"/>
  <c r="A44" i="19"/>
  <c r="A46" i="1" l="1"/>
  <c r="A45" i="19"/>
  <c r="A47" i="1" l="1"/>
  <c r="A46" i="19"/>
  <c r="A48" i="1" l="1"/>
  <c r="A47" i="19"/>
  <c r="A49" i="1" l="1"/>
  <c r="A48" i="19"/>
  <c r="A50" i="1" l="1"/>
  <c r="A49" i="19"/>
  <c r="A51" i="1" l="1"/>
  <c r="A50" i="19"/>
  <c r="A52" i="1" l="1"/>
  <c r="A51" i="19"/>
  <c r="A53" i="1" l="1"/>
  <c r="A52" i="19"/>
  <c r="A54" i="1" l="1"/>
  <c r="A53" i="19"/>
  <c r="A55" i="1" l="1"/>
  <c r="A54" i="19"/>
  <c r="A56" i="1" l="1"/>
  <c r="A55" i="19"/>
  <c r="A57" i="1" l="1"/>
  <c r="A56" i="19"/>
  <c r="A58" i="1" l="1"/>
  <c r="A57" i="19"/>
  <c r="A59" i="1" l="1"/>
  <c r="A58" i="19"/>
  <c r="A60" i="1" l="1"/>
  <c r="A59" i="19"/>
  <c r="A61" i="1" l="1"/>
  <c r="A60" i="19"/>
  <c r="A62" i="1" l="1"/>
  <c r="A61" i="19"/>
  <c r="A63" i="1" l="1"/>
  <c r="A62" i="19"/>
  <c r="A64" i="1" l="1"/>
  <c r="A63" i="19"/>
  <c r="A65" i="1" l="1"/>
  <c r="A64" i="19"/>
  <c r="A66" i="1" l="1"/>
  <c r="A65" i="19"/>
  <c r="A67" i="1" l="1"/>
  <c r="A66" i="19"/>
  <c r="A68" i="1" l="1"/>
  <c r="A67" i="19"/>
  <c r="A69" i="1" l="1"/>
  <c r="A68" i="19"/>
  <c r="A70" i="1" l="1"/>
  <c r="A69" i="19"/>
  <c r="A71" i="1" l="1"/>
  <c r="A70" i="19"/>
  <c r="A72" i="1" l="1"/>
  <c r="A71" i="19"/>
  <c r="A73" i="1" l="1"/>
  <c r="A72" i="19"/>
  <c r="A74" i="1" l="1"/>
  <c r="A73" i="19"/>
  <c r="A75" i="1" l="1"/>
  <c r="A74" i="19"/>
  <c r="A76" i="1" l="1"/>
  <c r="A75" i="19"/>
  <c r="A77" i="1" l="1"/>
  <c r="A76" i="19"/>
  <c r="A78" i="1" l="1"/>
  <c r="A77" i="19"/>
  <c r="A79" i="1" l="1"/>
  <c r="A78" i="19"/>
  <c r="A80" i="1" l="1"/>
  <c r="A79" i="19"/>
  <c r="A81" i="1" l="1"/>
  <c r="A80" i="19"/>
  <c r="A82" i="1" l="1"/>
  <c r="A81" i="19"/>
  <c r="A83" i="1" l="1"/>
  <c r="A82" i="19"/>
  <c r="A84" i="1" l="1"/>
  <c r="A83" i="19"/>
  <c r="A85" i="1" l="1"/>
  <c r="A84" i="19"/>
  <c r="A86" i="1" l="1"/>
  <c r="A85" i="19"/>
  <c r="A87" i="1" l="1"/>
  <c r="A86" i="19"/>
  <c r="A88" i="1" l="1"/>
  <c r="A87" i="19"/>
  <c r="A89" i="1" l="1"/>
  <c r="A88" i="19"/>
  <c r="A90" i="1" l="1"/>
  <c r="A89" i="19"/>
  <c r="A91" i="1" l="1"/>
  <c r="A90" i="19"/>
  <c r="A92" i="1" l="1"/>
  <c r="A91" i="19"/>
  <c r="A93" i="1" l="1"/>
  <c r="A92" i="19"/>
  <c r="A94" i="1" l="1"/>
  <c r="A93" i="19"/>
  <c r="A95" i="1" l="1"/>
  <c r="A94" i="19"/>
  <c r="A96" i="1" l="1"/>
  <c r="A95" i="19"/>
  <c r="A97" i="1" l="1"/>
  <c r="A96" i="19"/>
  <c r="A98" i="1" l="1"/>
  <c r="A97" i="19"/>
  <c r="A99" i="1" l="1"/>
  <c r="A98" i="19"/>
  <c r="A100" i="1" l="1"/>
  <c r="A99" i="19"/>
  <c r="A101" i="1" l="1"/>
  <c r="A100" i="19"/>
  <c r="A102" i="1" l="1"/>
  <c r="A101" i="19"/>
  <c r="A103" i="1" l="1"/>
  <c r="A102" i="19"/>
  <c r="A104" i="1" l="1"/>
  <c r="A103" i="19"/>
  <c r="A105" i="1" l="1"/>
  <c r="A104" i="19"/>
  <c r="A106" i="1" l="1"/>
  <c r="A105" i="19"/>
  <c r="A107" i="1" l="1"/>
  <c r="A106" i="19"/>
  <c r="A108" i="1" l="1"/>
  <c r="A107" i="19"/>
  <c r="A109" i="1" l="1"/>
  <c r="A108" i="19"/>
  <c r="A110" i="1" l="1"/>
  <c r="A109" i="19"/>
  <c r="A111" i="1" l="1"/>
  <c r="A110" i="19"/>
  <c r="A112" i="1" l="1"/>
  <c r="A111" i="19"/>
  <c r="A113" i="1" l="1"/>
  <c r="A112" i="19"/>
  <c r="A114" i="1" l="1"/>
  <c r="A113" i="19"/>
  <c r="A115" i="1" l="1"/>
  <c r="A114" i="19"/>
  <c r="A116" i="1" l="1"/>
  <c r="A115" i="19"/>
  <c r="A117" i="1" l="1"/>
  <c r="A116" i="19"/>
  <c r="A118" i="1" l="1"/>
  <c r="A117" i="19"/>
  <c r="A119" i="1" l="1"/>
  <c r="A118" i="19"/>
  <c r="A120" i="1" l="1"/>
  <c r="A119" i="19"/>
  <c r="A121" i="1" l="1"/>
  <c r="A120" i="19"/>
  <c r="A122" i="1" l="1"/>
  <c r="A121" i="19"/>
  <c r="A123" i="1" l="1"/>
  <c r="A122" i="19"/>
  <c r="A124" i="1" l="1"/>
  <c r="A123" i="19"/>
  <c r="A125" i="1" l="1"/>
  <c r="A124" i="19"/>
  <c r="A126" i="1" l="1"/>
  <c r="A125" i="19"/>
  <c r="A127" i="1" l="1"/>
  <c r="A126" i="19"/>
  <c r="A128" i="1" l="1"/>
  <c r="A127" i="19"/>
  <c r="A129" i="1" l="1"/>
  <c r="A128" i="19"/>
  <c r="A130" i="1" l="1"/>
  <c r="A129" i="19"/>
  <c r="A131" i="1" l="1"/>
  <c r="A130" i="19"/>
  <c r="A132" i="1" l="1"/>
  <c r="A131" i="19"/>
  <c r="A133" i="1" l="1"/>
  <c r="A132" i="19"/>
  <c r="A134" i="1" l="1"/>
  <c r="A133" i="19"/>
  <c r="A135" i="1" l="1"/>
  <c r="A134" i="19"/>
  <c r="A136" i="1" l="1"/>
  <c r="A135" i="19"/>
  <c r="A137" i="1" l="1"/>
  <c r="A136" i="19"/>
  <c r="A138" i="1" l="1"/>
  <c r="A137" i="19"/>
  <c r="A139" i="1" l="1"/>
  <c r="A138" i="19"/>
  <c r="A140" i="1" l="1"/>
  <c r="A139" i="19"/>
  <c r="A141" i="1" l="1"/>
  <c r="A140" i="19"/>
  <c r="A142" i="1" l="1"/>
  <c r="A141" i="19"/>
  <c r="A143" i="1" l="1"/>
  <c r="A142" i="19"/>
  <c r="A144" i="1" l="1"/>
  <c r="A143" i="19"/>
  <c r="A145" i="1" l="1"/>
  <c r="A144" i="19"/>
  <c r="A146" i="1" l="1"/>
  <c r="A145" i="19"/>
  <c r="A147" i="1" l="1"/>
  <c r="A146" i="19"/>
  <c r="A148" i="1" l="1"/>
  <c r="A147" i="19"/>
  <c r="A149" i="1" l="1"/>
  <c r="A148" i="19"/>
  <c r="A150" i="1" l="1"/>
  <c r="A149" i="19"/>
  <c r="A151" i="1" l="1"/>
  <c r="A150" i="19"/>
  <c r="A152" i="1" l="1"/>
  <c r="A151" i="19"/>
  <c r="A153" i="1" l="1"/>
  <c r="A152" i="19"/>
  <c r="A154" i="1" l="1"/>
  <c r="A153" i="19"/>
  <c r="A155" i="1" l="1"/>
  <c r="A154" i="19"/>
  <c r="A156" i="1" l="1"/>
  <c r="A155" i="19"/>
  <c r="A157" i="1" l="1"/>
  <c r="A156" i="19"/>
  <c r="A158" i="1" l="1"/>
  <c r="A157" i="19"/>
  <c r="A159" i="1" l="1"/>
  <c r="A158" i="19"/>
  <c r="A160" i="1" l="1"/>
  <c r="A159" i="19"/>
  <c r="A161" i="1" l="1"/>
  <c r="A160" i="19"/>
  <c r="A162" i="1" l="1"/>
  <c r="A161" i="19"/>
  <c r="A163" i="1" l="1"/>
  <c r="A162" i="19"/>
  <c r="A164" i="1" l="1"/>
  <c r="A163" i="19"/>
  <c r="A165" i="1" l="1"/>
  <c r="A164" i="19"/>
  <c r="A166" i="1" l="1"/>
  <c r="A165" i="19"/>
  <c r="A167" i="1" l="1"/>
  <c r="A166" i="19"/>
  <c r="A168" i="1" l="1"/>
  <c r="A167" i="19"/>
  <c r="A169" i="1" l="1"/>
  <c r="A168" i="19"/>
  <c r="A170" i="1" l="1"/>
  <c r="A169" i="19"/>
  <c r="A171" i="1" l="1"/>
  <c r="A170" i="19"/>
  <c r="A172" i="1" l="1"/>
  <c r="A171" i="19"/>
  <c r="A173" i="1" l="1"/>
  <c r="A172" i="19"/>
  <c r="A174" i="1" l="1"/>
  <c r="A173" i="19"/>
  <c r="A175" i="1" l="1"/>
  <c r="A174" i="19"/>
  <c r="A176" i="1" l="1"/>
  <c r="A175" i="19"/>
  <c r="A177" i="1" l="1"/>
  <c r="A176" i="19"/>
  <c r="A178" i="1" l="1"/>
  <c r="A177" i="19"/>
  <c r="A179" i="1" l="1"/>
  <c r="A178" i="19"/>
  <c r="A180" i="1" l="1"/>
  <c r="A179" i="19"/>
  <c r="A181" i="1" l="1"/>
  <c r="A180" i="19"/>
  <c r="A182" i="1" l="1"/>
  <c r="A181" i="19"/>
  <c r="A183" i="1" l="1"/>
  <c r="A182" i="19"/>
  <c r="A184" i="1" l="1"/>
  <c r="A183" i="19"/>
  <c r="A185" i="1" l="1"/>
  <c r="A184" i="19"/>
  <c r="A186" i="1" l="1"/>
  <c r="A185" i="19"/>
  <c r="A187" i="1" l="1"/>
  <c r="A186" i="19"/>
  <c r="A188" i="1" l="1"/>
  <c r="A187" i="19"/>
  <c r="A189" i="1" l="1"/>
  <c r="A188" i="19"/>
  <c r="A190" i="1" l="1"/>
  <c r="A189" i="19"/>
  <c r="A191" i="1" l="1"/>
  <c r="A190" i="19"/>
  <c r="A192" i="1" l="1"/>
  <c r="A191" i="19"/>
  <c r="A193" i="1" l="1"/>
  <c r="A192" i="19"/>
  <c r="A194" i="1" l="1"/>
  <c r="A193" i="19"/>
  <c r="A195" i="1" l="1"/>
  <c r="A194" i="19"/>
  <c r="A196" i="1" l="1"/>
  <c r="A195" i="19"/>
  <c r="A197" i="1" l="1"/>
  <c r="A196" i="19"/>
  <c r="A198" i="1" l="1"/>
  <c r="A197" i="19"/>
  <c r="A199" i="1" l="1"/>
  <c r="A198" i="19"/>
  <c r="A200" i="1" l="1"/>
  <c r="A199" i="19"/>
  <c r="A201" i="1" l="1"/>
  <c r="A200" i="19"/>
  <c r="A202" i="1" l="1"/>
  <c r="A201" i="19"/>
  <c r="A203" i="1" l="1"/>
  <c r="A202" i="19"/>
  <c r="A204" i="1" l="1"/>
  <c r="A203" i="19"/>
  <c r="A205" i="1" l="1"/>
  <c r="A204" i="19"/>
  <c r="A206" i="1" l="1"/>
  <c r="A205" i="19"/>
  <c r="A207" i="1" l="1"/>
  <c r="A206" i="19"/>
  <c r="A208" i="1" l="1"/>
  <c r="A207" i="19"/>
  <c r="A209" i="1" l="1"/>
  <c r="A208" i="19"/>
  <c r="A210" i="1" l="1"/>
  <c r="A209" i="19"/>
  <c r="A211" i="1" l="1"/>
  <c r="A210" i="19"/>
  <c r="A212" i="1" l="1"/>
  <c r="A212" i="19" s="1"/>
  <c r="A211" i="19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<sst xmlns="http://schemas.openxmlformats.org/spreadsheetml/2006/main" count="206" uniqueCount="126">
  <si>
    <t>Názov spoločnosti:</t>
  </si>
  <si>
    <t>Ulica:</t>
  </si>
  <si>
    <t>IČO</t>
  </si>
  <si>
    <t>PSČ:</t>
  </si>
  <si>
    <t>Mesto:</t>
  </si>
  <si>
    <t xml:space="preserve">Číslo HPZ: </t>
  </si>
  <si>
    <t xml:space="preserve">                     Prihláška motorových vozidiel k hromadnému povinnému zmluvnému poisteniu motorových vozidiel:                       </t>
  </si>
  <si>
    <t>Výsledné ročné poistné pre jednotlivé MV</t>
  </si>
  <si>
    <t>Názov / Model</t>
  </si>
  <si>
    <t>Dátum prvej evidencie (rok výroby)</t>
  </si>
  <si>
    <t>Objem valcov (cm3)</t>
  </si>
  <si>
    <t>EČV</t>
  </si>
  <si>
    <t>Séria a číslo OE / TP</t>
  </si>
  <si>
    <t>Optimum</t>
  </si>
  <si>
    <t>FLOTILY</t>
  </si>
  <si>
    <t>Motocykle 51-350 ccm</t>
  </si>
  <si>
    <t>Motocykle nad 350 ccm</t>
  </si>
  <si>
    <t>Nákladné MV od 3,5 do 12 t</t>
  </si>
  <si>
    <t>Nákladné MV nad 12 t</t>
  </si>
  <si>
    <t>Ťahače</t>
  </si>
  <si>
    <t>Traktory</t>
  </si>
  <si>
    <t>Autobus mestský</t>
  </si>
  <si>
    <t>Autobus do 5 t</t>
  </si>
  <si>
    <t>Autobus nad 5 t</t>
  </si>
  <si>
    <t>Prívesy do 750 kg</t>
  </si>
  <si>
    <t>Prívesy nad 750 kg</t>
  </si>
  <si>
    <t>Návesy do 24 000 kg</t>
  </si>
  <si>
    <t>Obytný automobil do celkovej hmotnosti 10 ton</t>
  </si>
  <si>
    <t>Osobné</t>
  </si>
  <si>
    <t>DRUH_VOZIDLA</t>
  </si>
  <si>
    <t>Hmotnosť (od vrátane)</t>
  </si>
  <si>
    <t>Výkon motora (od vrátane)</t>
  </si>
  <si>
    <t>Ročne</t>
  </si>
  <si>
    <t>Polročne</t>
  </si>
  <si>
    <t>Štvrťročne</t>
  </si>
  <si>
    <t>Návesy nad 24 001 kg</t>
  </si>
  <si>
    <t>PRODUKT_PZP</t>
  </si>
  <si>
    <t xml:space="preserve">Továrenská značka </t>
  </si>
  <si>
    <t>Základné ročné
poistné</t>
  </si>
  <si>
    <t>OBCHODNA_ZLAVA</t>
  </si>
  <si>
    <t>FREKVENCIA</t>
  </si>
  <si>
    <t>Frekvencia platenia:</t>
  </si>
  <si>
    <t>Motocykle do 50 ccm</t>
  </si>
  <si>
    <t>Splatnosť poistného/splátky poistného deň, mesiac príslušného kalendárneho roka</t>
  </si>
  <si>
    <t xml:space="preserve">Celková výška základného ročného poistného:   </t>
  </si>
  <si>
    <t xml:space="preserve">Výška objemovej zľavy:   </t>
  </si>
  <si>
    <t xml:space="preserve">Výška obchodnej zľavy:   </t>
  </si>
  <si>
    <t xml:space="preserve">Výsledné ročné poistné:   </t>
  </si>
  <si>
    <t xml:space="preserve">Výška splátky:   </t>
  </si>
  <si>
    <t>Variabilný symbol:</t>
  </si>
  <si>
    <t>Celková hmotnosť 
v kg</t>
  </si>
  <si>
    <t>Výkon
v kW</t>
  </si>
  <si>
    <t xml:space="preserve"> Poradové
 číslo (vozidla)</t>
  </si>
  <si>
    <t>Palivo</t>
  </si>
  <si>
    <t>Počet sedadiel</t>
  </si>
  <si>
    <t>Prevodovka počet stupňov</t>
  </si>
  <si>
    <t>Účel použitia</t>
  </si>
  <si>
    <t>Farba</t>
  </si>
  <si>
    <t>VIN
(povinný údaj)</t>
  </si>
  <si>
    <t>Začiatok poistenia (povinný údaj)</t>
  </si>
  <si>
    <t>PZP Balík (povinný údaj)</t>
  </si>
  <si>
    <t xml:space="preserve"> Druh vozidla - parametre (povinný údaj)</t>
  </si>
  <si>
    <t>Excellent Plus</t>
  </si>
  <si>
    <t>Malý motorový vozík</t>
  </si>
  <si>
    <t>Sanitný automobil</t>
  </si>
  <si>
    <t>PRIAMA SADZBA, RIZIKO ŠKODA NA ZDRAVÍ</t>
  </si>
  <si>
    <t>PRIAMA SADZBA, RIZIKO ŠKODA NA MAJETKU</t>
  </si>
  <si>
    <t>PRIAMA SADZBA, RIZIKO ŽIVEL</t>
  </si>
  <si>
    <t>Sadzby PZP - Flotily - Optimum základné ročné poistné - RIZIKO ŠKODA NA ZDRAVÍ</t>
  </si>
  <si>
    <t>Sadzby PZP - Flotily - Optimum základné ročné poistné - RIZIKO ŠKODA NA MAJETKU</t>
  </si>
  <si>
    <t>Sadzby PZP - Flotily - Excellent Plus základné ročné poistné - RIZIKO ŠKODA NA ZDRAVÍ</t>
  </si>
  <si>
    <t>Sadzby PZP - Flotily - Excellent Plus základné ročné poistné - RIZIKO ŠKODA NA MAJETKU</t>
  </si>
  <si>
    <t>Sadzby PZP - Flotily - Excellent Plus základné ročné poistné - RIZIKO ŽIVEL</t>
  </si>
  <si>
    <t>Výška
zliav pre 
jednotlivé
MV</t>
  </si>
  <si>
    <t>Príloha č.1</t>
  </si>
  <si>
    <t>Podpis a pečiatka poistníka:</t>
  </si>
  <si>
    <t>Podpis a pečiatka sprostredkovateľa:</t>
  </si>
  <si>
    <t>Každá ďalšia platba poistného (splátka, ročné poistné) sa uhrádzajú s uvedením variabilného symbolu na číslo účtu: SK72 0200 0000 0000 0033 1555.</t>
  </si>
  <si>
    <t>V........................................ Dňa .......................</t>
  </si>
  <si>
    <t>Zaradenie motorových vozidiel</t>
  </si>
  <si>
    <t>všetky MV &lt; 3,5 t (vrátane)</t>
  </si>
  <si>
    <t>Motocykle</t>
  </si>
  <si>
    <t>3 kategórie podľa objemu (+ moped, skúter, trojkolka, štvorkolka, motorové kolobežky, sidecary do 400 kg, mokik)</t>
  </si>
  <si>
    <t>Nákladné</t>
  </si>
  <si>
    <t>Nákladné od 3,5 t do 12 t</t>
  </si>
  <si>
    <t>od 3.501 kg do 12 t (vrátane)</t>
  </si>
  <si>
    <t>valník, valník s plachtou, sklápacie vozidlo, cisternové, skriňové chladiarenské a.p.</t>
  </si>
  <si>
    <t>Nákladné nad 12 t (od 12.001 kg)</t>
  </si>
  <si>
    <t>nákladné MV podľa hmotnosti</t>
  </si>
  <si>
    <t>autožeriav, autorýpadlo, cisternové, polievacie, fekálne, pohrebné, s hydraulickou rukou, s výsuvným rebríkom alebo plošinou, na dopravu betónu, zvierat a.p.</t>
  </si>
  <si>
    <t>podľa technického preukazu</t>
  </si>
  <si>
    <t>traktory a pracovné stroje (s / bez EČV)</t>
  </si>
  <si>
    <t>(vylúčené sú pásové stroje)</t>
  </si>
  <si>
    <t>nakladač UNC, JCB, Locust a.i., bager, malotraktor, kultivátor, grejder, kombajn, finišér, cestný valec, cestná fréza, motorový ručný vozík a.p.</t>
  </si>
  <si>
    <t>Autobus</t>
  </si>
  <si>
    <t>podľa uvedeného v TP</t>
  </si>
  <si>
    <t>autobusy do 5 t + autobusy &lt; 3,5 t vrátane (nie ako osobné MV)</t>
  </si>
  <si>
    <t>do 5 t</t>
  </si>
  <si>
    <t>podľa hmotnosti</t>
  </si>
  <si>
    <t>nad 5 t</t>
  </si>
  <si>
    <t>Prívesy</t>
  </si>
  <si>
    <t>hmotnosť prívesu do 750 kg (vrátane)</t>
  </si>
  <si>
    <t>do 750 kg</t>
  </si>
  <si>
    <t>prívesy od 751 kg do 10 000 kg (vrátane)</t>
  </si>
  <si>
    <t>nad 750 kg</t>
  </si>
  <si>
    <t>Vylúčené sú nesené poľnohospodárske stroje ako napr. sejací príves, rozmetač hnojiva, pluh, snehová radlica a.p.</t>
  </si>
  <si>
    <t>Návesy</t>
  </si>
  <si>
    <t>návesy + prívesy od</t>
  </si>
  <si>
    <t>do 24 000 kg</t>
  </si>
  <si>
    <t>10 001 kg a zároveň &lt; 24 000 kg (vrátane)</t>
  </si>
  <si>
    <t>návesy, príp. prívesy od 24 001 kg</t>
  </si>
  <si>
    <t>nad 24 000 kg</t>
  </si>
  <si>
    <t>valníkové, sklápacie, skriňové, pojazdné predajne, sťahovacie, obytné, chladiarenské, cisternové, podvozky s kompresorom, prepravníky dreva, živých zvierat a.p.</t>
  </si>
  <si>
    <t>vysokozdvižný vozík (VZV nemusí mať pridelené EČV)</t>
  </si>
  <si>
    <t>Obytný automobil do celkovej hmotnosti 10 000 kg</t>
  </si>
  <si>
    <r>
      <t xml:space="preserve">Sanitný automobil </t>
    </r>
    <r>
      <rPr>
        <sz val="10"/>
        <color theme="1"/>
        <rFont val="Arial"/>
        <family val="2"/>
        <charset val="238"/>
      </rPr>
      <t>(vozidlo určené na prepravu chorých alebo ranených osôb, ktoré je na tento účel primerane vybavené)</t>
    </r>
  </si>
  <si>
    <t>vzorec final</t>
  </si>
  <si>
    <t>vzorec final - moto</t>
  </si>
  <si>
    <t>final</t>
  </si>
  <si>
    <t xml:space="preserve">V poistnom je zahrnutý aj odvod z prijatého poistného z povinného zmluvného poistenia zodpovednosti za škodu spôsobenú prevádzkou motorového vozidla v zhode </t>
  </si>
  <si>
    <t xml:space="preserve">s § 68 zákona č. 39/2015 Z. z. o poisťovníctve a o zmene a doplnení niektorých zákonov v znení neskorších predpisov. Na ostatné dojednané riziká bola </t>
  </si>
  <si>
    <t>aplikovaná daň z poistenia v zmysle zákona č. 213/2018 Z. z. o dani z poistenia a o zmene a doplnení niektorých zákonov v znení neskorších predpisov.</t>
  </si>
  <si>
    <t>Typ
podlieha / nepodlieha evidencii</t>
  </si>
  <si>
    <t>dfg</t>
  </si>
  <si>
    <t>12345678</t>
  </si>
  <si>
    <t>Verzia platnosti prihlášky od 01.08.2026, platnosť ponuky je 30 kalendárnych dní.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</si>
</sst>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_ ;[Red]\-#,##0.00\ "/>
    <numFmt numFmtId="165" formatCode="#,##0.00\ &quot;€&quot;"/>
  </numFmts>
  <fonts count="2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22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Arial"/>
      <family val="2"/>
    </font>
    <font>
      <b/>
      <sz val="11"/>
      <color theme="1"/>
      <name val="Calibri"/>
      <family val="2"/>
      <charset val="238"/>
      <scheme val="minor"/>
    </font>
    <font>
      <b/>
      <sz val="9"/>
      <name val="Arial"/>
      <family val="2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sz val="13"/>
      <name val="Arial"/>
      <family val="2"/>
      <charset val="238"/>
    </font>
    <font>
      <sz val="13"/>
      <color theme="1"/>
      <name val="Arial"/>
      <family val="2"/>
      <charset val="238"/>
    </font>
    <font>
      <b/>
      <sz val="13"/>
      <name val="Arial"/>
      <family val="2"/>
      <charset val="238"/>
    </font>
    <font>
      <b/>
      <sz val="13"/>
      <color rgb="FFC00000"/>
      <name val="Arial"/>
      <family val="2"/>
      <charset val="238"/>
    </font>
    <font>
      <b/>
      <sz val="13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16"/>
      <color rgb="FFFF0000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4"/>
      <name val="Arial"/>
      <family val="2"/>
      <charset val="238"/>
    </font>
    <font>
      <u/>
      <sz val="13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3"/>
      <color theme="0"/>
      <name val="Arial"/>
      <family val="2"/>
      <charset val="238"/>
    </font>
    <font>
      <sz val="11"/>
      <color theme="0"/>
      <name val="Arial"/>
      <family val="2"/>
      <charset val="238"/>
    </font>
    <font>
      <b/>
      <sz val="13"/>
      <color theme="0"/>
      <name val="Arial"/>
      <family val="2"/>
      <charset val="238"/>
    </font>
    <font>
      <i/>
      <sz val="12"/>
      <color theme="1"/>
      <name val="Aptos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theme="5" tint="0.59999389629810485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7" fillId="0" borderId="0"/>
  </cellStyleXfs>
  <cellXfs count="145">
    <xf numFmtId="0" fontId="0" fillId="0" borderId="0" xfId="0"/>
    <xf numFmtId="0" fontId="5" fillId="6" borderId="0" xfId="0" applyFont="1" applyFill="1"/>
    <xf numFmtId="0" fontId="7" fillId="8" borderId="0" xfId="2" applyFill="1" applyAlignment="1">
      <alignment horizontal="left"/>
    </xf>
    <xf numFmtId="0" fontId="7" fillId="4" borderId="0" xfId="2" applyFill="1" applyAlignment="1">
      <alignment horizontal="left"/>
    </xf>
    <xf numFmtId="0" fontId="7" fillId="4" borderId="0" xfId="2" applyFill="1" applyAlignment="1">
      <alignment horizontal="left" wrapText="1"/>
    </xf>
    <xf numFmtId="0" fontId="5" fillId="9" borderId="0" xfId="0" applyFont="1" applyFill="1"/>
    <xf numFmtId="9" fontId="0" fillId="4" borderId="0" xfId="0" applyNumberFormat="1" applyFill="1"/>
    <xf numFmtId="0" fontId="0" fillId="4" borderId="0" xfId="0" applyFill="1"/>
    <xf numFmtId="0" fontId="0" fillId="0" borderId="4" xfId="0" applyBorder="1"/>
    <xf numFmtId="0" fontId="6" fillId="7" borderId="2" xfId="0" applyFont="1" applyFill="1" applyBorder="1" applyAlignment="1">
      <alignment horizontal="centerContinuous"/>
    </xf>
    <xf numFmtId="0" fontId="0" fillId="0" borderId="7" xfId="0" applyBorder="1"/>
    <xf numFmtId="0" fontId="3" fillId="4" borderId="9" xfId="2" applyFont="1" applyFill="1" applyBorder="1" applyAlignment="1">
      <alignment horizontal="center"/>
    </xf>
    <xf numFmtId="0" fontId="3" fillId="4" borderId="1" xfId="2" applyFont="1" applyFill="1" applyBorder="1" applyAlignment="1">
      <alignment horizontal="center"/>
    </xf>
    <xf numFmtId="0" fontId="3" fillId="4" borderId="5" xfId="2" applyFont="1" applyFill="1" applyBorder="1" applyAlignment="1">
      <alignment horizontal="left"/>
    </xf>
    <xf numFmtId="164" fontId="8" fillId="5" borderId="6" xfId="0" applyNumberFormat="1" applyFont="1" applyFill="1" applyBorder="1"/>
    <xf numFmtId="164" fontId="8" fillId="5" borderId="1" xfId="0" applyNumberFormat="1" applyFont="1" applyFill="1" applyBorder="1"/>
    <xf numFmtId="0" fontId="3" fillId="4" borderId="5" xfId="2" applyFont="1" applyFill="1" applyBorder="1" applyAlignment="1">
      <alignment horizontal="left" wrapText="1"/>
    </xf>
    <xf numFmtId="0" fontId="3" fillId="7" borderId="1" xfId="0" applyFont="1" applyFill="1" applyBorder="1"/>
    <xf numFmtId="0" fontId="0" fillId="7" borderId="8" xfId="0" applyFill="1" applyBorder="1"/>
    <xf numFmtId="0" fontId="0" fillId="7" borderId="9" xfId="0" applyFill="1" applyBorder="1"/>
    <xf numFmtId="0" fontId="3" fillId="0" borderId="5" xfId="2" applyFont="1" applyBorder="1" applyAlignment="1">
      <alignment horizontal="center"/>
    </xf>
    <xf numFmtId="0" fontId="4" fillId="3" borderId="1" xfId="2" applyFont="1" applyFill="1" applyBorder="1" applyAlignment="1">
      <alignment horizontal="centerContinuous"/>
    </xf>
    <xf numFmtId="0" fontId="7" fillId="3" borderId="1" xfId="2" applyFill="1" applyBorder="1" applyAlignment="1">
      <alignment horizontal="centerContinuous"/>
    </xf>
    <xf numFmtId="0" fontId="4" fillId="3" borderId="7" xfId="2" applyFont="1" applyFill="1" applyBorder="1" applyAlignment="1">
      <alignment horizontal="center"/>
    </xf>
    <xf numFmtId="1" fontId="7" fillId="4" borderId="1" xfId="2" applyNumberFormat="1" applyFill="1" applyBorder="1" applyAlignment="1">
      <alignment horizontal="center"/>
    </xf>
    <xf numFmtId="1" fontId="7" fillId="4" borderId="7" xfId="2" applyNumberFormat="1" applyFill="1" applyBorder="1" applyAlignment="1">
      <alignment horizontal="center"/>
    </xf>
    <xf numFmtId="4" fontId="7" fillId="5" borderId="1" xfId="2" applyNumberFormat="1" applyFill="1" applyBorder="1" applyAlignment="1">
      <alignment horizontal="right"/>
    </xf>
    <xf numFmtId="0" fontId="13" fillId="7" borderId="0" xfId="0" applyFont="1" applyFill="1" applyAlignment="1" applyProtection="1">
      <alignment vertical="center"/>
      <protection hidden="1"/>
    </xf>
    <xf numFmtId="165" fontId="12" fillId="10" borderId="3" xfId="0" applyNumberFormat="1" applyFont="1" applyFill="1" applyBorder="1" applyAlignment="1" applyProtection="1">
      <alignment horizontal="center" vertical="center"/>
      <protection hidden="1"/>
    </xf>
    <xf numFmtId="165" fontId="12" fillId="10" borderId="3" xfId="1" applyNumberFormat="1" applyFont="1" applyFill="1" applyBorder="1" applyAlignment="1" applyProtection="1">
      <alignment horizontal="center" vertical="center"/>
      <protection hidden="1"/>
    </xf>
    <xf numFmtId="2" fontId="10" fillId="10" borderId="6" xfId="0" applyNumberFormat="1" applyFont="1" applyFill="1" applyBorder="1" applyAlignment="1" applyProtection="1">
      <alignment horizontal="center" vertical="center" wrapText="1"/>
      <protection hidden="1"/>
    </xf>
    <xf numFmtId="0" fontId="11" fillId="7" borderId="6" xfId="0" applyFont="1" applyFill="1" applyBorder="1" applyAlignment="1" applyProtection="1">
      <alignment horizontal="center" vertical="center" wrapText="1"/>
      <protection hidden="1"/>
    </xf>
    <xf numFmtId="0" fontId="10" fillId="7" borderId="6" xfId="0" applyFont="1" applyFill="1" applyBorder="1" applyAlignment="1" applyProtection="1">
      <alignment horizontal="center" vertical="center" wrapText="1"/>
      <protection locked="0"/>
    </xf>
    <xf numFmtId="49" fontId="10" fillId="7" borderId="6" xfId="0" applyNumberFormat="1" applyFont="1" applyFill="1" applyBorder="1" applyAlignment="1" applyProtection="1">
      <alignment horizontal="center" vertical="center" wrapText="1"/>
      <protection locked="0"/>
    </xf>
    <xf numFmtId="14" fontId="10" fillId="7" borderId="6" xfId="0" applyNumberFormat="1" applyFont="1" applyFill="1" applyBorder="1" applyAlignment="1" applyProtection="1">
      <alignment horizontal="center" vertical="center" wrapText="1"/>
      <protection locked="0"/>
    </xf>
    <xf numFmtId="0" fontId="10" fillId="7" borderId="1" xfId="0" applyFont="1" applyFill="1" applyBorder="1" applyAlignment="1" applyProtection="1">
      <alignment horizontal="center" vertical="center" wrapText="1"/>
      <protection locked="0"/>
    </xf>
    <xf numFmtId="49" fontId="10" fillId="7" borderId="1" xfId="0" applyNumberFormat="1" applyFont="1" applyFill="1" applyBorder="1" applyAlignment="1" applyProtection="1">
      <alignment horizontal="center" vertical="center" wrapText="1"/>
      <protection locked="0"/>
    </xf>
    <xf numFmtId="14" fontId="10" fillId="7" borderId="1" xfId="0" applyNumberFormat="1" applyFont="1" applyFill="1" applyBorder="1" applyAlignment="1" applyProtection="1">
      <alignment horizontal="center" vertical="center" wrapText="1"/>
      <protection locked="0"/>
    </xf>
    <xf numFmtId="14" fontId="11" fillId="7" borderId="18" xfId="0" applyNumberFormat="1" applyFont="1" applyFill="1" applyBorder="1" applyAlignment="1">
      <alignment horizontal="center" vertical="center"/>
    </xf>
    <xf numFmtId="0" fontId="11" fillId="7" borderId="19" xfId="0" applyFont="1" applyFill="1" applyBorder="1" applyAlignment="1">
      <alignment horizontal="center" vertical="center"/>
    </xf>
    <xf numFmtId="0" fontId="11" fillId="7" borderId="20" xfId="0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 wrapText="1"/>
    </xf>
    <xf numFmtId="0" fontId="2" fillId="7" borderId="0" xfId="0" applyFont="1" applyFill="1" applyAlignment="1">
      <alignment horizontal="left" vertical="center"/>
    </xf>
    <xf numFmtId="0" fontId="9" fillId="7" borderId="0" xfId="0" applyFont="1" applyFill="1"/>
    <xf numFmtId="0" fontId="9" fillId="2" borderId="0" xfId="0" applyFont="1" applyFill="1"/>
    <xf numFmtId="0" fontId="10" fillId="7" borderId="0" xfId="0" applyFont="1" applyFill="1" applyAlignment="1">
      <alignment horizontal="center" vertical="center" wrapText="1"/>
    </xf>
    <xf numFmtId="0" fontId="11" fillId="2" borderId="0" xfId="0" applyFont="1" applyFill="1"/>
    <xf numFmtId="49" fontId="10" fillId="7" borderId="0" xfId="0" applyNumberFormat="1" applyFont="1" applyFill="1" applyAlignment="1">
      <alignment horizontal="center"/>
    </xf>
    <xf numFmtId="0" fontId="11" fillId="7" borderId="0" xfId="0" applyFont="1" applyFill="1"/>
    <xf numFmtId="0" fontId="10" fillId="7" borderId="16" xfId="0" applyFont="1" applyFill="1" applyBorder="1" applyAlignment="1" applyProtection="1">
      <alignment horizontal="left" vertical="center"/>
      <protection locked="0"/>
    </xf>
    <xf numFmtId="0" fontId="10" fillId="7" borderId="17" xfId="0" applyFont="1" applyFill="1" applyBorder="1" applyAlignment="1" applyProtection="1">
      <alignment horizontal="left" vertical="center"/>
      <protection locked="0"/>
    </xf>
    <xf numFmtId="0" fontId="12" fillId="7" borderId="0" xfId="0" applyFont="1" applyFill="1" applyAlignment="1">
      <alignment vertical="center"/>
    </xf>
    <xf numFmtId="0" fontId="12" fillId="10" borderId="18" xfId="0" applyFont="1" applyFill="1" applyBorder="1" applyAlignment="1">
      <alignment horizontal="center" vertical="center" wrapText="1"/>
    </xf>
    <xf numFmtId="0" fontId="12" fillId="10" borderId="20" xfId="0" applyFont="1" applyFill="1" applyBorder="1" applyAlignment="1">
      <alignment horizontal="center" vertical="center" wrapText="1"/>
    </xf>
    <xf numFmtId="0" fontId="14" fillId="7" borderId="0" xfId="0" applyFont="1" applyFill="1"/>
    <xf numFmtId="0" fontId="14" fillId="2" borderId="0" xfId="0" applyFont="1" applyFill="1"/>
    <xf numFmtId="0" fontId="11" fillId="2" borderId="0" xfId="0" applyFont="1" applyFill="1" applyAlignment="1">
      <alignment horizontal="left" vertical="center"/>
    </xf>
    <xf numFmtId="0" fontId="14" fillId="7" borderId="0" xfId="0" applyFont="1" applyFill="1" applyAlignment="1">
      <alignment horizontal="right" vertical="center"/>
    </xf>
    <xf numFmtId="0" fontId="11" fillId="7" borderId="0" xfId="0" applyFont="1" applyFill="1" applyAlignment="1">
      <alignment vertical="center"/>
    </xf>
    <xf numFmtId="0" fontId="14" fillId="7" borderId="0" xfId="0" applyFont="1" applyFill="1" applyAlignment="1">
      <alignment horizontal="right"/>
    </xf>
    <xf numFmtId="165" fontId="12" fillId="7" borderId="0" xfId="1" applyNumberFormat="1" applyFont="1" applyFill="1" applyBorder="1" applyAlignment="1" applyProtection="1">
      <alignment horizontal="center" vertical="center"/>
    </xf>
    <xf numFmtId="0" fontId="12" fillId="7" borderId="0" xfId="1" applyNumberFormat="1" applyFont="1" applyFill="1" applyBorder="1" applyAlignment="1" applyProtection="1">
      <alignment horizontal="center" vertical="center"/>
    </xf>
    <xf numFmtId="0" fontId="11" fillId="7" borderId="3" xfId="0" applyFont="1" applyFill="1" applyBorder="1" applyAlignment="1" applyProtection="1">
      <alignment horizontal="center" vertical="center"/>
      <protection hidden="1"/>
    </xf>
    <xf numFmtId="0" fontId="16" fillId="7" borderId="0" xfId="0" applyFont="1" applyFill="1"/>
    <xf numFmtId="0" fontId="15" fillId="7" borderId="0" xfId="0" applyFont="1" applyFill="1" applyProtection="1">
      <protection hidden="1"/>
    </xf>
    <xf numFmtId="0" fontId="17" fillId="7" borderId="0" xfId="0" applyFont="1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18" fillId="0" borderId="0" xfId="0" applyFont="1" applyAlignment="1">
      <alignment horizontal="left" vertical="top" wrapText="1"/>
    </xf>
    <xf numFmtId="0" fontId="19" fillId="11" borderId="0" xfId="0" applyFont="1" applyFill="1" applyAlignment="1" applyProtection="1">
      <alignment vertical="center"/>
      <protection hidden="1"/>
    </xf>
    <xf numFmtId="0" fontId="12" fillId="12" borderId="3" xfId="0" applyFont="1" applyFill="1" applyBorder="1" applyAlignment="1">
      <alignment horizontal="center" vertical="center" wrapText="1"/>
    </xf>
    <xf numFmtId="0" fontId="12" fillId="12" borderId="21" xfId="0" applyFont="1" applyFill="1" applyBorder="1" applyAlignment="1">
      <alignment horizontal="center" vertical="center" wrapText="1"/>
    </xf>
    <xf numFmtId="0" fontId="12" fillId="12" borderId="19" xfId="0" applyFont="1" applyFill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9" fontId="10" fillId="0" borderId="6" xfId="0" applyNumberFormat="1" applyFont="1" applyBorder="1" applyAlignment="1" applyProtection="1">
      <alignment horizontal="center" vertical="center" wrapText="1"/>
      <protection hidden="1"/>
    </xf>
    <xf numFmtId="0" fontId="20" fillId="7" borderId="0" xfId="0" applyFont="1" applyFill="1"/>
    <xf numFmtId="0" fontId="5" fillId="0" borderId="0" xfId="0" applyFont="1"/>
    <xf numFmtId="0" fontId="21" fillId="0" borderId="3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/>
    </xf>
    <xf numFmtId="0" fontId="21" fillId="0" borderId="35" xfId="0" applyFont="1" applyBorder="1" applyAlignment="1">
      <alignment horizontal="center" vertical="center"/>
    </xf>
    <xf numFmtId="0" fontId="22" fillId="7" borderId="0" xfId="0" applyFont="1" applyFill="1"/>
    <xf numFmtId="0" fontId="7" fillId="7" borderId="0" xfId="0" applyFont="1" applyFill="1" applyProtection="1">
      <protection hidden="1"/>
    </xf>
    <xf numFmtId="0" fontId="10" fillId="7" borderId="0" xfId="0" applyFont="1" applyFill="1"/>
    <xf numFmtId="0" fontId="10" fillId="7" borderId="0" xfId="0" applyFont="1" applyFill="1" applyProtection="1">
      <protection hidden="1"/>
    </xf>
    <xf numFmtId="0" fontId="22" fillId="7" borderId="0" xfId="0" applyFont="1" applyFill="1" applyProtection="1">
      <protection hidden="1"/>
    </xf>
    <xf numFmtId="0" fontId="12" fillId="13" borderId="18" xfId="0" applyFont="1" applyFill="1" applyBorder="1" applyAlignment="1">
      <alignment horizontal="center" vertical="center" wrapText="1"/>
    </xf>
    <xf numFmtId="0" fontId="12" fillId="13" borderId="19" xfId="0" applyFont="1" applyFill="1" applyBorder="1" applyAlignment="1">
      <alignment horizontal="center" vertical="center" wrapText="1"/>
    </xf>
    <xf numFmtId="0" fontId="11" fillId="13" borderId="6" xfId="0" applyFont="1" applyFill="1" applyBorder="1" applyAlignment="1" applyProtection="1">
      <alignment horizontal="center" vertical="center" wrapText="1"/>
      <protection locked="0"/>
    </xf>
    <xf numFmtId="0" fontId="10" fillId="13" borderId="6" xfId="0" applyFont="1" applyFill="1" applyBorder="1" applyAlignment="1" applyProtection="1">
      <alignment horizontal="center" vertical="center" wrapText="1"/>
      <protection locked="0"/>
    </xf>
    <xf numFmtId="0" fontId="10" fillId="13" borderId="1" xfId="0" applyFont="1" applyFill="1" applyBorder="1" applyAlignment="1" applyProtection="1">
      <alignment horizontal="center" vertical="center" wrapText="1"/>
      <protection locked="0"/>
    </xf>
    <xf numFmtId="0" fontId="11" fillId="13" borderId="1" xfId="0" applyFont="1" applyFill="1" applyBorder="1" applyAlignment="1" applyProtection="1">
      <alignment horizontal="center" vertical="center" wrapText="1"/>
      <protection locked="0"/>
    </xf>
    <xf numFmtId="1" fontId="10" fillId="13" borderId="1" xfId="0" applyNumberFormat="1" applyFont="1" applyFill="1" applyBorder="1" applyAlignment="1" applyProtection="1">
      <alignment horizontal="center" vertical="center" wrapText="1"/>
      <protection locked="0"/>
    </xf>
    <xf numFmtId="9" fontId="12" fillId="13" borderId="3" xfId="1" applyFont="1" applyFill="1" applyBorder="1" applyAlignment="1" applyProtection="1">
      <alignment horizontal="center" vertical="center"/>
      <protection locked="0"/>
    </xf>
    <xf numFmtId="49" fontId="10" fillId="13" borderId="16" xfId="0" applyNumberFormat="1" applyFont="1" applyFill="1" applyBorder="1" applyAlignment="1" applyProtection="1">
      <alignment horizontal="left" vertical="center"/>
      <protection locked="0"/>
    </xf>
    <xf numFmtId="0" fontId="10" fillId="13" borderId="15" xfId="0" applyFont="1" applyFill="1" applyBorder="1" applyAlignment="1" applyProtection="1">
      <alignment horizontal="left" vertical="center"/>
      <protection locked="0"/>
    </xf>
    <xf numFmtId="0" fontId="23" fillId="2" borderId="0" xfId="0" applyFont="1" applyFill="1" applyProtection="1">
      <protection hidden="1"/>
    </xf>
    <xf numFmtId="0" fontId="22" fillId="2" borderId="0" xfId="0" applyFont="1" applyFill="1" applyProtection="1">
      <protection hidden="1"/>
    </xf>
    <xf numFmtId="0" fontId="22" fillId="2" borderId="0" xfId="0" applyFont="1" applyFill="1" applyAlignment="1" applyProtection="1">
      <alignment horizontal="left" vertical="center"/>
      <protection hidden="1"/>
    </xf>
    <xf numFmtId="0" fontId="24" fillId="2" borderId="0" xfId="0" applyFont="1" applyFill="1" applyAlignment="1" applyProtection="1">
      <alignment horizontal="left" vertical="center"/>
      <protection hidden="1"/>
    </xf>
    <xf numFmtId="0" fontId="10" fillId="7" borderId="0" xfId="0" applyFont="1" applyFill="1" applyAlignment="1" applyProtection="1">
      <alignment horizontal="center"/>
      <protection hidden="1"/>
    </xf>
    <xf numFmtId="0" fontId="11" fillId="7" borderId="0" xfId="0" applyFont="1" applyFill="1" applyProtection="1">
      <protection hidden="1"/>
    </xf>
    <xf numFmtId="0" fontId="25" fillId="0" borderId="0" xfId="0" applyFont="1"/>
    <xf numFmtId="0" fontId="12" fillId="13" borderId="21" xfId="0" applyFont="1" applyFill="1" applyBorder="1" applyAlignment="1">
      <alignment horizontal="center" vertical="center" wrapText="1"/>
    </xf>
    <xf numFmtId="0" fontId="12" fillId="13" borderId="22" xfId="0" applyFont="1" applyFill="1" applyBorder="1" applyAlignment="1">
      <alignment horizontal="center" vertical="center" wrapText="1"/>
    </xf>
    <xf numFmtId="0" fontId="12" fillId="13" borderId="20" xfId="0" applyFont="1" applyFill="1" applyBorder="1" applyAlignment="1">
      <alignment horizontal="center" vertical="center" wrapText="1"/>
    </xf>
    <xf numFmtId="0" fontId="11" fillId="0" borderId="1" xfId="0" applyFont="1" applyBorder="1" applyAlignment="1" applyProtection="1">
      <alignment vertical="center" wrapText="1"/>
      <protection locked="0"/>
    </xf>
    <xf numFmtId="3" fontId="11" fillId="0" borderId="1" xfId="0" applyNumberFormat="1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vertical="top" wrapText="1"/>
      <protection locked="0"/>
    </xf>
    <xf numFmtId="3" fontId="11" fillId="0" borderId="1" xfId="0" applyNumberFormat="1" applyFont="1" applyBorder="1" applyAlignment="1" applyProtection="1">
      <alignment horizontal="center" vertical="top" wrapText="1"/>
      <protection locked="0"/>
    </xf>
    <xf numFmtId="0" fontId="11" fillId="0" borderId="1" xfId="0" applyFont="1" applyBorder="1" applyAlignment="1" applyProtection="1">
      <alignment horizontal="center" vertical="top" wrapText="1"/>
      <protection locked="0"/>
    </xf>
    <xf numFmtId="0" fontId="11" fillId="0" borderId="2" xfId="0" applyFont="1" applyBorder="1" applyAlignment="1" applyProtection="1">
      <alignment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12" fillId="7" borderId="13" xfId="0" applyFont="1" applyFill="1" applyBorder="1" applyAlignment="1">
      <alignment horizontal="left" vertical="center"/>
    </xf>
    <xf numFmtId="0" fontId="12" fillId="7" borderId="14" xfId="0" applyFont="1" applyFill="1" applyBorder="1" applyAlignment="1">
      <alignment horizontal="left" vertical="center"/>
    </xf>
    <xf numFmtId="0" fontId="12" fillId="7" borderId="7" xfId="0" applyFont="1" applyFill="1" applyBorder="1" applyAlignment="1">
      <alignment horizontal="left" vertical="center"/>
    </xf>
    <xf numFmtId="0" fontId="12" fillId="7" borderId="12" xfId="0" applyFont="1" applyFill="1" applyBorder="1" applyAlignment="1">
      <alignment horizontal="left" vertical="center"/>
    </xf>
    <xf numFmtId="0" fontId="12" fillId="7" borderId="10" xfId="0" applyFont="1" applyFill="1" applyBorder="1" applyAlignment="1">
      <alignment horizontal="left" vertical="center"/>
    </xf>
    <xf numFmtId="0" fontId="12" fillId="7" borderId="11" xfId="0" applyFont="1" applyFill="1" applyBorder="1" applyAlignment="1">
      <alignment horizontal="left" vertical="center"/>
    </xf>
    <xf numFmtId="0" fontId="12" fillId="7" borderId="7" xfId="0" applyFont="1" applyFill="1" applyBorder="1" applyAlignment="1">
      <alignment horizontal="left" vertical="center" wrapText="1"/>
    </xf>
    <xf numFmtId="0" fontId="12" fillId="7" borderId="12" xfId="0" applyFont="1" applyFill="1" applyBorder="1" applyAlignment="1">
      <alignment horizontal="left" vertical="center" wrapText="1"/>
    </xf>
    <xf numFmtId="0" fontId="15" fillId="0" borderId="23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21" fillId="0" borderId="27" xfId="0" applyFont="1" applyBorder="1" applyAlignment="1">
      <alignment horizontal="center" vertical="center"/>
    </xf>
    <xf numFmtId="0" fontId="21" fillId="0" borderId="29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/>
    </xf>
    <xf numFmtId="0" fontId="21" fillId="0" borderId="25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15" fillId="0" borderId="32" xfId="0" applyFont="1" applyBorder="1" applyAlignment="1">
      <alignment horizontal="center" vertical="center"/>
    </xf>
    <xf numFmtId="0" fontId="21" fillId="0" borderId="33" xfId="0" applyFont="1" applyBorder="1" applyAlignment="1">
      <alignment horizontal="center" vertical="center"/>
    </xf>
    <xf numFmtId="0" fontId="21" fillId="0" borderId="34" xfId="0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/>
    </xf>
    <xf numFmtId="0" fontId="15" fillId="0" borderId="33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21" fillId="0" borderId="24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0" fontId="21" fillId="0" borderId="25" xfId="0" applyFont="1" applyBorder="1" applyAlignment="1">
      <alignment horizontal="center" vertical="center" wrapText="1"/>
    </xf>
  </cellXfs>
  <cellStyles count="3">
    <cellStyle name="Normal_Union-hmotnost-vykon_koeficienty" xfId="2" xr:uid="{00000000-0005-0000-0000-000001000000}"/>
    <cellStyle name="Normálna" xfId="0" builtinId="0"/>
    <cellStyle name="Percentá" xfId="1" builtinId="5"/>
  </cellStyles>
  <dxfs count="0"/>
  <tableStyles count="0" defaultTableStyle="TableStyleMedium9" defaultPivotStyle="PivotStyleLight16"/>
  <colors>
    <mruColors>
      <color rgb="FFCCFF66"/>
      <color rgb="FF66FF33"/>
      <color rgb="FFFF3300"/>
      <color rgb="FFDDDDDD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eetMetadata" Target="metadata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1143000</xdr:colOff>
          <xdr:row>6</xdr:row>
          <xdr:rowOff>209550</xdr:rowOff>
        </xdr:from>
        <xdr:to>
          <xdr:col>5</xdr:col>
          <xdr:colOff>1143000</xdr:colOff>
          <xdr:row>8</xdr:row>
          <xdr:rowOff>152400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2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1123950</xdr:colOff>
          <xdr:row>4</xdr:row>
          <xdr:rowOff>104775</xdr:rowOff>
        </xdr:from>
        <xdr:to>
          <xdr:col>5</xdr:col>
          <xdr:colOff>1085850</xdr:colOff>
          <xdr:row>6</xdr:row>
          <xdr:rowOff>47625</xdr:rowOff>
        </xdr:to>
        <xdr:sp macro="" textlink="">
          <xdr:nvSpPr>
            <xdr:cNvPr id="1029" name="CommandButton2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oneCell">
    <xdr:from>
      <xdr:col>0</xdr:col>
      <xdr:colOff>40821</xdr:colOff>
      <xdr:row>0</xdr:row>
      <xdr:rowOff>176893</xdr:rowOff>
    </xdr:from>
    <xdr:to>
      <xdr:col>1</xdr:col>
      <xdr:colOff>891071</xdr:colOff>
      <xdr:row>2</xdr:row>
      <xdr:rowOff>217714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21" y="176893"/>
          <a:ext cx="1693893" cy="72117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428625</xdr:colOff>
      <xdr:row>31</xdr:row>
      <xdr:rowOff>66675</xdr:rowOff>
    </xdr:from>
    <xdr:to>
      <xdr:col>4</xdr:col>
      <xdr:colOff>10179</xdr:colOff>
      <xdr:row>39</xdr:row>
      <xdr:rowOff>47835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52600" y="6905625"/>
          <a:ext cx="4686954" cy="1505160"/>
        </a:xfrm>
        <a:prstGeom prst="rect">
          <a:avLst/>
        </a:prstGeom>
      </xdr:spPr>
    </xdr:pic>
    <xdr:clientData/>
  </xdr:twoCellAnchor>
  <xdr:twoCellAnchor editAs="oneCell">
    <xdr:from>
      <xdr:col>0</xdr:col>
      <xdr:colOff>419100</xdr:colOff>
      <xdr:row>32</xdr:row>
      <xdr:rowOff>28575</xdr:rowOff>
    </xdr:from>
    <xdr:to>
      <xdr:col>1</xdr:col>
      <xdr:colOff>9604</xdr:colOff>
      <xdr:row>36</xdr:row>
      <xdr:rowOff>181054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9100" y="7058025"/>
          <a:ext cx="914479" cy="91447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dianiska\LOCALS~1\Temp\K&#243;pia%20-%20ponuka_prihlaska_%20MV_PZP_flotila%20platna%20od%201.11.2010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R:\Flotily%20kalkulacka\Prihlaska_KASKO_2021-01-01.xlsm" TargetMode="External"/><Relationship Id="rId1" Type="http://schemas.openxmlformats.org/officeDocument/2006/relationships/externalLinkPath" Target="file:///R:\Flotily%20kalkulacka\Prihlaska_KASKO_2021-01-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ihláška"/>
      <sheetName val="Data1"/>
    </sheetNames>
    <sheetDataSet>
      <sheetData sheetId="0"/>
      <sheetData sheetId="1">
        <row r="2">
          <cell r="K2">
            <v>0</v>
          </cell>
        </row>
        <row r="3">
          <cell r="K3">
            <v>0.01</v>
          </cell>
        </row>
        <row r="4">
          <cell r="K4">
            <v>0.02</v>
          </cell>
        </row>
        <row r="5">
          <cell r="K5">
            <v>0.03</v>
          </cell>
        </row>
        <row r="6">
          <cell r="K6">
            <v>0.04</v>
          </cell>
        </row>
        <row r="7">
          <cell r="K7">
            <v>0.05</v>
          </cell>
        </row>
        <row r="8">
          <cell r="K8">
            <v>0.06</v>
          </cell>
        </row>
        <row r="9">
          <cell r="K9">
            <v>7.0000000000000007E-2</v>
          </cell>
        </row>
        <row r="10">
          <cell r="K10">
            <v>0.08</v>
          </cell>
        </row>
        <row r="11">
          <cell r="K11">
            <v>0.09</v>
          </cell>
        </row>
        <row r="12">
          <cell r="K12">
            <v>0.1</v>
          </cell>
        </row>
        <row r="13">
          <cell r="K13">
            <v>0.11</v>
          </cell>
        </row>
        <row r="14">
          <cell r="K14">
            <v>0.12</v>
          </cell>
        </row>
        <row r="15">
          <cell r="K15">
            <v>0.13</v>
          </cell>
        </row>
        <row r="16">
          <cell r="K16">
            <v>0.14000000000000001</v>
          </cell>
        </row>
        <row r="17">
          <cell r="K17">
            <v>0.15</v>
          </cell>
        </row>
        <row r="18">
          <cell r="K18">
            <v>0.16</v>
          </cell>
        </row>
        <row r="19">
          <cell r="K19">
            <v>0.17</v>
          </cell>
        </row>
        <row r="20">
          <cell r="K20">
            <v>0.18</v>
          </cell>
        </row>
        <row r="21">
          <cell r="K21">
            <v>0.19</v>
          </cell>
        </row>
        <row r="22">
          <cell r="K22">
            <v>0.2</v>
          </cell>
        </row>
        <row r="23">
          <cell r="K23">
            <v>0.21</v>
          </cell>
        </row>
        <row r="24">
          <cell r="K24">
            <v>0.22</v>
          </cell>
        </row>
        <row r="25">
          <cell r="K25">
            <v>0.23</v>
          </cell>
        </row>
        <row r="26">
          <cell r="K26">
            <v>0.24</v>
          </cell>
        </row>
        <row r="27">
          <cell r="K27">
            <v>0.25</v>
          </cell>
        </row>
        <row r="28">
          <cell r="K28">
            <v>0.26</v>
          </cell>
        </row>
        <row r="29">
          <cell r="K29">
            <v>0.27</v>
          </cell>
        </row>
        <row r="30">
          <cell r="K30">
            <v>0.28000000000000003</v>
          </cell>
        </row>
        <row r="31">
          <cell r="K31">
            <v>0.28999999999999998</v>
          </cell>
        </row>
        <row r="32">
          <cell r="K32">
            <v>0.3</v>
          </cell>
        </row>
        <row r="33">
          <cell r="K33">
            <v>0.31</v>
          </cell>
        </row>
        <row r="34">
          <cell r="K34">
            <v>0.32</v>
          </cell>
        </row>
        <row r="35">
          <cell r="K35">
            <v>0.33</v>
          </cell>
        </row>
        <row r="36">
          <cell r="K36">
            <v>0.34</v>
          </cell>
        </row>
        <row r="37">
          <cell r="K37">
            <v>0.35</v>
          </cell>
        </row>
        <row r="38">
          <cell r="K38">
            <v>0.36</v>
          </cell>
        </row>
        <row r="39">
          <cell r="K39">
            <v>0.37</v>
          </cell>
        </row>
        <row r="40">
          <cell r="K40">
            <v>0.38</v>
          </cell>
        </row>
        <row r="41">
          <cell r="K41">
            <v>0.39</v>
          </cell>
        </row>
        <row r="42">
          <cell r="K42">
            <v>0.4</v>
          </cell>
        </row>
        <row r="43">
          <cell r="K43">
            <v>0.41</v>
          </cell>
        </row>
        <row r="44">
          <cell r="K44">
            <v>0.42</v>
          </cell>
        </row>
        <row r="45">
          <cell r="K45">
            <v>0.43</v>
          </cell>
        </row>
        <row r="46">
          <cell r="K46">
            <v>0.44</v>
          </cell>
        </row>
        <row r="47">
          <cell r="K47">
            <v>0.45</v>
          </cell>
        </row>
        <row r="48">
          <cell r="K48">
            <v>0.46</v>
          </cell>
        </row>
        <row r="49">
          <cell r="K49">
            <v>0.47</v>
          </cell>
        </row>
        <row r="50">
          <cell r="K50">
            <v>0.48</v>
          </cell>
        </row>
        <row r="51">
          <cell r="K51">
            <v>0.49</v>
          </cell>
        </row>
        <row r="52">
          <cell r="K52">
            <v>0.5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EST"/>
      <sheetName val="PONUKA"/>
      <sheetName val="pomôcka"/>
      <sheetName val="C_ANO_NIE"/>
      <sheetName val="C_FREKVENCIA"/>
      <sheetName val="C_KASKO_BALIK"/>
      <sheetName val="C_DRUH_VOZIDLA"/>
      <sheetName val="C_VOZIDLA"/>
      <sheetName val="C_SPOLUUCASTI"/>
      <sheetName val="C_POCET_SEDADIEL"/>
      <sheetName val="C_ZABEZPECENIE"/>
      <sheetName val="C_DP_URAZ_BALIK"/>
      <sheetName val="C_DP_BATOZINA"/>
      <sheetName val="C_DP_SKLO"/>
      <sheetName val="C_DP_ASIST"/>
      <sheetName val="C_URAZ_VOZIDLO"/>
      <sheetName val="C_OBCHODNA_ZLAVA"/>
      <sheetName val="S_HAVARIA_ZIVEL_ODCUDZENIE_1"/>
      <sheetName val="S_HAVARIA_ZIVEL_ODCUDZENIE_2"/>
      <sheetName val="S_HAVARIA_ZIVEL_ODCUDZENIE_3"/>
      <sheetName val="S_HAVARIA_ZIVEL_1"/>
      <sheetName val="S_HAVARIA_ZIVEL_2"/>
      <sheetName val="JUMPRE"/>
    </sheetNames>
    <sheetDataSet>
      <sheetData sheetId="0"/>
      <sheetData sheetId="1">
        <row r="7">
          <cell r="C7" t="str">
            <v>12345678</v>
          </cell>
        </row>
        <row r="13">
          <cell r="E13" t="str">
            <v>Názov /
Model</v>
          </cell>
          <cell r="F13" t="str">
            <v>Typ</v>
          </cell>
          <cell r="G13" t="str">
            <v>Dátum prvej 
evidencie
(rok výroby)</v>
          </cell>
          <cell r="H13" t="str">
            <v>Palivo</v>
          </cell>
          <cell r="I13" t="str">
            <v>Objem
valcov
(cm3)</v>
          </cell>
          <cell r="J13" t="str">
            <v>Výkon
v kW</v>
          </cell>
          <cell r="K13" t="str">
            <v>Počet dverí</v>
          </cell>
          <cell r="L13" t="str">
            <v>Počet
sedadiel
(povinný údaj v prípade úrazového pripoistenia)</v>
          </cell>
          <cell r="M13" t="str">
            <v>Prevodovka
počet stupňov</v>
          </cell>
          <cell r="N13" t="str">
            <v>Celková
hmotnosť
v kg</v>
          </cell>
          <cell r="O13" t="str">
            <v>Účel
použitia</v>
          </cell>
          <cell r="Q13" t="str">
            <v>Poistná suma s DPH</v>
          </cell>
          <cell r="T13" t="str">
            <v>EČV</v>
          </cell>
          <cell r="U13" t="str">
            <v>VIN
(povinný údaj)</v>
          </cell>
          <cell r="V13" t="str">
            <v>Číslo TP</v>
          </cell>
          <cell r="W13" t="str">
            <v>Farba</v>
          </cell>
          <cell r="X13" t="str">
            <v>Vozidlo
nové / jazdené</v>
          </cell>
          <cell r="Y13" t="str">
            <v>Najazdené
km</v>
          </cell>
          <cell r="Z13" t="str">
            <v>Zabezpečenie
(výber)</v>
          </cell>
          <cell r="AA13" t="str">
            <v>Počet
klúčov
od MV</v>
          </cell>
          <cell r="AB13" t="str">
            <v>Počet
diaľkových
ovládačov
od alarmu</v>
          </cell>
          <cell r="AC13" t="str">
            <v>Počet klúčov od 
mechanického
zabezpečovacieho
zariadenia</v>
          </cell>
          <cell r="AD13" t="str">
            <v>Kľúče
kopírovné
áno/nie</v>
          </cell>
          <cell r="AE13" t="str">
            <v xml:space="preserve">Disky
z
ľahkej
zliatiny
</v>
          </cell>
          <cell r="AF13" t="str">
            <v>Začiatok
poistenia
(povinný údaj)</v>
          </cell>
          <cell r="AG13" t="str">
            <v>Základné
ročné
poistné
pre
jednotlivé
MV</v>
          </cell>
          <cell r="AH13" t="str">
            <v>Ročné
poistné
po
objemovej
zľave</v>
          </cell>
        </row>
        <row r="14">
          <cell r="AG14" t="str">
            <v/>
          </cell>
          <cell r="AL14" t="str">
            <v/>
          </cell>
          <cell r="AN14" t="str">
            <v/>
          </cell>
          <cell r="AP14" t="str">
            <v/>
          </cell>
        </row>
        <row r="15">
          <cell r="AG15" t="str">
            <v/>
          </cell>
          <cell r="AL15" t="str">
            <v/>
          </cell>
          <cell r="AN15" t="str">
            <v/>
          </cell>
          <cell r="AP15" t="str">
            <v/>
          </cell>
        </row>
        <row r="16">
          <cell r="AG16" t="str">
            <v/>
          </cell>
          <cell r="AL16" t="str">
            <v/>
          </cell>
          <cell r="AN16" t="str">
            <v/>
          </cell>
          <cell r="AP16" t="str">
            <v/>
          </cell>
        </row>
        <row r="17">
          <cell r="AG17" t="str">
            <v/>
          </cell>
          <cell r="AL17" t="str">
            <v/>
          </cell>
          <cell r="AN17" t="str">
            <v/>
          </cell>
          <cell r="AP17" t="str">
            <v/>
          </cell>
        </row>
        <row r="18">
          <cell r="AG18" t="str">
            <v/>
          </cell>
          <cell r="AL18" t="str">
            <v/>
          </cell>
          <cell r="AN18" t="str">
            <v/>
          </cell>
        </row>
        <row r="19">
          <cell r="AG19" t="str">
            <v/>
          </cell>
          <cell r="AL19" t="str">
            <v/>
          </cell>
          <cell r="AN19" t="str">
            <v/>
          </cell>
        </row>
        <row r="20">
          <cell r="AG20" t="str">
            <v/>
          </cell>
          <cell r="AL20" t="str">
            <v/>
          </cell>
          <cell r="AN20" t="str">
            <v/>
          </cell>
        </row>
        <row r="21">
          <cell r="AG21" t="str">
            <v/>
          </cell>
          <cell r="AL21" t="str">
            <v/>
          </cell>
          <cell r="AN21" t="str">
            <v/>
          </cell>
        </row>
        <row r="22">
          <cell r="AG22" t="str">
            <v/>
          </cell>
          <cell r="AL22" t="str">
            <v/>
          </cell>
          <cell r="AN22" t="str">
            <v/>
          </cell>
        </row>
        <row r="23">
          <cell r="AG23" t="str">
            <v/>
          </cell>
          <cell r="AL23" t="str">
            <v/>
          </cell>
          <cell r="AN23" t="str">
            <v/>
          </cell>
        </row>
        <row r="24">
          <cell r="AG24" t="str">
            <v/>
          </cell>
          <cell r="AL24" t="str">
            <v/>
          </cell>
          <cell r="AN24" t="str">
            <v/>
          </cell>
        </row>
        <row r="25">
          <cell r="AG25" t="str">
            <v/>
          </cell>
          <cell r="AL25" t="str">
            <v/>
          </cell>
          <cell r="AN25" t="str">
            <v/>
          </cell>
        </row>
        <row r="26">
          <cell r="AG26" t="str">
            <v/>
          </cell>
          <cell r="AL26" t="str">
            <v/>
          </cell>
          <cell r="AN26" t="str">
            <v/>
          </cell>
          <cell r="AP26" t="str">
            <v/>
          </cell>
        </row>
        <row r="27">
          <cell r="AG27" t="str">
            <v/>
          </cell>
          <cell r="AL27" t="str">
            <v/>
          </cell>
          <cell r="AN27" t="str">
            <v/>
          </cell>
          <cell r="AP27" t="str">
            <v/>
          </cell>
        </row>
        <row r="28">
          <cell r="AG28" t="str">
            <v/>
          </cell>
          <cell r="AL28" t="str">
            <v/>
          </cell>
          <cell r="AN28" t="str">
            <v/>
          </cell>
          <cell r="AP28" t="str">
            <v/>
          </cell>
        </row>
        <row r="29">
          <cell r="AG29" t="str">
            <v/>
          </cell>
          <cell r="AL29" t="str">
            <v/>
          </cell>
          <cell r="AN29" t="str">
            <v/>
          </cell>
          <cell r="AP29" t="str">
            <v/>
          </cell>
        </row>
        <row r="30">
          <cell r="AG30" t="str">
            <v/>
          </cell>
          <cell r="AL30" t="str">
            <v/>
          </cell>
          <cell r="AN30" t="str">
            <v/>
          </cell>
          <cell r="AP30" t="str">
            <v/>
          </cell>
        </row>
        <row r="31">
          <cell r="AG31" t="str">
            <v/>
          </cell>
          <cell r="AL31" t="str">
            <v/>
          </cell>
          <cell r="AN31" t="str">
            <v/>
          </cell>
          <cell r="AP31" t="str">
            <v/>
          </cell>
        </row>
        <row r="32">
          <cell r="AG32" t="str">
            <v/>
          </cell>
          <cell r="AL32" t="str">
            <v/>
          </cell>
          <cell r="AN32" t="str">
            <v/>
          </cell>
          <cell r="AP32" t="str">
            <v/>
          </cell>
        </row>
        <row r="33">
          <cell r="AG33" t="str">
            <v/>
          </cell>
          <cell r="AL33" t="str">
            <v/>
          </cell>
          <cell r="AN33" t="str">
            <v/>
          </cell>
          <cell r="AP33" t="str">
            <v/>
          </cell>
        </row>
        <row r="34">
          <cell r="AG34" t="str">
            <v/>
          </cell>
          <cell r="AL34" t="str">
            <v/>
          </cell>
          <cell r="AN34" t="str">
            <v/>
          </cell>
          <cell r="AP34" t="str">
            <v/>
          </cell>
        </row>
        <row r="35">
          <cell r="AG35" t="str">
            <v/>
          </cell>
          <cell r="AL35" t="str">
            <v/>
          </cell>
          <cell r="AN35" t="str">
            <v/>
          </cell>
          <cell r="AP35" t="str">
            <v/>
          </cell>
        </row>
        <row r="36">
          <cell r="AG36" t="str">
            <v/>
          </cell>
          <cell r="AL36" t="str">
            <v/>
          </cell>
          <cell r="AN36" t="str">
            <v/>
          </cell>
          <cell r="AP36" t="str">
            <v/>
          </cell>
        </row>
        <row r="37">
          <cell r="AG37" t="str">
            <v/>
          </cell>
          <cell r="AL37" t="str">
            <v/>
          </cell>
          <cell r="AN37" t="str">
            <v/>
          </cell>
          <cell r="AP37" t="str">
            <v/>
          </cell>
        </row>
        <row r="38">
          <cell r="AG38" t="str">
            <v/>
          </cell>
          <cell r="AL38" t="str">
            <v/>
          </cell>
          <cell r="AN38" t="str">
            <v/>
          </cell>
          <cell r="AP38" t="str">
            <v/>
          </cell>
        </row>
        <row r="39">
          <cell r="AG39" t="str">
            <v/>
          </cell>
          <cell r="AL39" t="str">
            <v/>
          </cell>
          <cell r="AN39" t="str">
            <v/>
          </cell>
          <cell r="AP39" t="str">
            <v/>
          </cell>
        </row>
        <row r="40">
          <cell r="AG40" t="str">
            <v/>
          </cell>
          <cell r="AL40" t="str">
            <v/>
          </cell>
          <cell r="AN40" t="str">
            <v/>
          </cell>
          <cell r="AP40" t="str">
            <v/>
          </cell>
        </row>
        <row r="41">
          <cell r="AG41" t="str">
            <v/>
          </cell>
          <cell r="AL41" t="str">
            <v/>
          </cell>
          <cell r="AN41" t="str">
            <v/>
          </cell>
          <cell r="AP41" t="str">
            <v/>
          </cell>
        </row>
        <row r="42">
          <cell r="AG42" t="str">
            <v/>
          </cell>
          <cell r="AL42" t="str">
            <v/>
          </cell>
          <cell r="AN42" t="str">
            <v/>
          </cell>
          <cell r="AP42" t="str">
            <v/>
          </cell>
        </row>
        <row r="43">
          <cell r="AG43" t="str">
            <v/>
          </cell>
          <cell r="AL43" t="str">
            <v/>
          </cell>
          <cell r="AN43" t="str">
            <v/>
          </cell>
          <cell r="AP43" t="str">
            <v/>
          </cell>
        </row>
        <row r="44">
          <cell r="AG44" t="str">
            <v/>
          </cell>
          <cell r="AL44" t="str">
            <v/>
          </cell>
          <cell r="AN44" t="str">
            <v/>
          </cell>
          <cell r="AP44" t="str">
            <v/>
          </cell>
        </row>
        <row r="45">
          <cell r="AG45" t="str">
            <v/>
          </cell>
          <cell r="AL45" t="str">
            <v/>
          </cell>
          <cell r="AN45" t="str">
            <v/>
          </cell>
          <cell r="AP45" t="str">
            <v/>
          </cell>
        </row>
        <row r="46">
          <cell r="AG46" t="str">
            <v/>
          </cell>
          <cell r="AL46" t="str">
            <v/>
          </cell>
          <cell r="AN46" t="str">
            <v/>
          </cell>
          <cell r="AP46" t="str">
            <v/>
          </cell>
        </row>
        <row r="47">
          <cell r="AG47" t="str">
            <v/>
          </cell>
          <cell r="AL47" t="str">
            <v/>
          </cell>
          <cell r="AN47" t="str">
            <v/>
          </cell>
          <cell r="AP47" t="str">
            <v/>
          </cell>
        </row>
        <row r="48">
          <cell r="AG48" t="str">
            <v/>
          </cell>
          <cell r="AL48" t="str">
            <v/>
          </cell>
          <cell r="AN48" t="str">
            <v/>
          </cell>
          <cell r="AP48" t="str">
            <v/>
          </cell>
        </row>
        <row r="49">
          <cell r="AG49" t="str">
            <v/>
          </cell>
          <cell r="AL49" t="str">
            <v/>
          </cell>
          <cell r="AN49" t="str">
            <v/>
          </cell>
          <cell r="AP49" t="str">
            <v/>
          </cell>
        </row>
        <row r="50">
          <cell r="AG50" t="str">
            <v/>
          </cell>
          <cell r="AL50" t="str">
            <v/>
          </cell>
          <cell r="AN50" t="str">
            <v/>
          </cell>
          <cell r="AP50" t="str">
            <v/>
          </cell>
        </row>
        <row r="51">
          <cell r="AG51" t="str">
            <v/>
          </cell>
          <cell r="AL51" t="str">
            <v/>
          </cell>
          <cell r="AN51" t="str">
            <v/>
          </cell>
          <cell r="AP51" t="str">
            <v/>
          </cell>
        </row>
        <row r="52">
          <cell r="AG52" t="str">
            <v/>
          </cell>
          <cell r="AL52" t="str">
            <v/>
          </cell>
          <cell r="AN52" t="str">
            <v/>
          </cell>
          <cell r="AP52" t="str">
            <v/>
          </cell>
        </row>
        <row r="53">
          <cell r="AG53" t="str">
            <v/>
          </cell>
          <cell r="AL53" t="str">
            <v/>
          </cell>
          <cell r="AN53" t="str">
            <v/>
          </cell>
          <cell r="AP53" t="str">
            <v/>
          </cell>
        </row>
        <row r="54">
          <cell r="AG54" t="str">
            <v/>
          </cell>
          <cell r="AL54" t="str">
            <v/>
          </cell>
          <cell r="AN54" t="str">
            <v/>
          </cell>
          <cell r="AP54" t="str">
            <v/>
          </cell>
        </row>
        <row r="55">
          <cell r="AG55" t="str">
            <v/>
          </cell>
          <cell r="AL55" t="str">
            <v/>
          </cell>
          <cell r="AN55" t="str">
            <v/>
          </cell>
          <cell r="AP55" t="str">
            <v/>
          </cell>
        </row>
        <row r="56">
          <cell r="AG56" t="str">
            <v/>
          </cell>
          <cell r="AL56" t="str">
            <v/>
          </cell>
          <cell r="AN56" t="str">
            <v/>
          </cell>
          <cell r="AP56" t="str">
            <v/>
          </cell>
        </row>
        <row r="57">
          <cell r="AG57" t="str">
            <v/>
          </cell>
          <cell r="AL57" t="str">
            <v/>
          </cell>
          <cell r="AN57" t="str">
            <v/>
          </cell>
          <cell r="AP57" t="str">
            <v/>
          </cell>
        </row>
        <row r="58">
          <cell r="AG58" t="str">
            <v/>
          </cell>
          <cell r="AL58" t="str">
            <v/>
          </cell>
          <cell r="AN58" t="str">
            <v/>
          </cell>
          <cell r="AP58" t="str">
            <v/>
          </cell>
        </row>
        <row r="59">
          <cell r="AG59" t="str">
            <v/>
          </cell>
          <cell r="AL59" t="str">
            <v/>
          </cell>
          <cell r="AN59" t="str">
            <v/>
          </cell>
          <cell r="AP59" t="str">
            <v/>
          </cell>
        </row>
        <row r="60">
          <cell r="AG60" t="str">
            <v/>
          </cell>
          <cell r="AL60" t="str">
            <v/>
          </cell>
          <cell r="AN60" t="str">
            <v/>
          </cell>
          <cell r="AP60" t="str">
            <v/>
          </cell>
        </row>
        <row r="61">
          <cell r="AG61" t="str">
            <v/>
          </cell>
          <cell r="AL61" t="str">
            <v/>
          </cell>
          <cell r="AN61" t="str">
            <v/>
          </cell>
          <cell r="AP61" t="str">
            <v/>
          </cell>
        </row>
        <row r="62">
          <cell r="AG62" t="str">
            <v/>
          </cell>
          <cell r="AL62" t="str">
            <v/>
          </cell>
          <cell r="AN62" t="str">
            <v/>
          </cell>
          <cell r="AP62" t="str">
            <v/>
          </cell>
        </row>
        <row r="63">
          <cell r="AG63" t="str">
            <v/>
          </cell>
          <cell r="AL63" t="str">
            <v/>
          </cell>
          <cell r="AN63" t="str">
            <v/>
          </cell>
          <cell r="AP63" t="str">
            <v/>
          </cell>
        </row>
        <row r="64">
          <cell r="AG64" t="str">
            <v/>
          </cell>
          <cell r="AL64" t="str">
            <v/>
          </cell>
          <cell r="AN64" t="str">
            <v/>
          </cell>
          <cell r="AP64" t="str">
            <v/>
          </cell>
        </row>
        <row r="65">
          <cell r="AG65" t="str">
            <v/>
          </cell>
          <cell r="AL65" t="str">
            <v/>
          </cell>
          <cell r="AN65" t="str">
            <v/>
          </cell>
          <cell r="AP65" t="str">
            <v/>
          </cell>
        </row>
        <row r="66">
          <cell r="AG66" t="str">
            <v/>
          </cell>
          <cell r="AL66" t="str">
            <v/>
          </cell>
          <cell r="AN66" t="str">
            <v/>
          </cell>
          <cell r="AP66" t="str">
            <v/>
          </cell>
        </row>
        <row r="67">
          <cell r="AG67" t="str">
            <v/>
          </cell>
          <cell r="AL67" t="str">
            <v/>
          </cell>
          <cell r="AN67" t="str">
            <v/>
          </cell>
          <cell r="AP67" t="str">
            <v/>
          </cell>
        </row>
        <row r="68">
          <cell r="AG68" t="str">
            <v/>
          </cell>
          <cell r="AL68" t="str">
            <v/>
          </cell>
          <cell r="AN68" t="str">
            <v/>
          </cell>
          <cell r="AP68" t="str">
            <v/>
          </cell>
        </row>
        <row r="69">
          <cell r="AG69" t="str">
            <v/>
          </cell>
          <cell r="AL69" t="str">
            <v/>
          </cell>
          <cell r="AN69" t="str">
            <v/>
          </cell>
          <cell r="AP69" t="str">
            <v/>
          </cell>
        </row>
        <row r="70">
          <cell r="AG70" t="str">
            <v/>
          </cell>
          <cell r="AL70" t="str">
            <v/>
          </cell>
          <cell r="AN70" t="str">
            <v/>
          </cell>
          <cell r="AP70" t="str">
            <v/>
          </cell>
        </row>
        <row r="71">
          <cell r="AG71" t="str">
            <v/>
          </cell>
          <cell r="AL71" t="str">
            <v/>
          </cell>
          <cell r="AN71" t="str">
            <v/>
          </cell>
          <cell r="AP71" t="str">
            <v/>
          </cell>
        </row>
        <row r="72">
          <cell r="AG72" t="str">
            <v/>
          </cell>
          <cell r="AL72" t="str">
            <v/>
          </cell>
          <cell r="AN72" t="str">
            <v/>
          </cell>
          <cell r="AP72" t="str">
            <v/>
          </cell>
        </row>
        <row r="73">
          <cell r="AG73" t="str">
            <v/>
          </cell>
          <cell r="AL73" t="str">
            <v/>
          </cell>
          <cell r="AN73" t="str">
            <v/>
          </cell>
          <cell r="AP73" t="str">
            <v/>
          </cell>
        </row>
        <row r="74">
          <cell r="AG74" t="str">
            <v/>
          </cell>
          <cell r="AL74" t="str">
            <v/>
          </cell>
          <cell r="AN74" t="str">
            <v/>
          </cell>
          <cell r="AP74" t="str">
            <v/>
          </cell>
        </row>
        <row r="75">
          <cell r="AG75" t="str">
            <v/>
          </cell>
          <cell r="AL75" t="str">
            <v/>
          </cell>
          <cell r="AN75" t="str">
            <v/>
          </cell>
          <cell r="AP75" t="str">
            <v/>
          </cell>
        </row>
        <row r="76">
          <cell r="AG76" t="str">
            <v/>
          </cell>
          <cell r="AL76" t="str">
            <v/>
          </cell>
          <cell r="AN76" t="str">
            <v/>
          </cell>
          <cell r="AP76" t="str">
            <v/>
          </cell>
        </row>
        <row r="77">
          <cell r="AG77" t="str">
            <v/>
          </cell>
          <cell r="AL77" t="str">
            <v/>
          </cell>
          <cell r="AN77" t="str">
            <v/>
          </cell>
          <cell r="AP77" t="str">
            <v/>
          </cell>
        </row>
        <row r="78">
          <cell r="AG78" t="str">
            <v/>
          </cell>
          <cell r="AL78" t="str">
            <v/>
          </cell>
          <cell r="AN78" t="str">
            <v/>
          </cell>
          <cell r="AP78" t="str">
            <v/>
          </cell>
        </row>
        <row r="79">
          <cell r="AG79" t="str">
            <v/>
          </cell>
          <cell r="AL79" t="str">
            <v/>
          </cell>
          <cell r="AN79" t="str">
            <v/>
          </cell>
          <cell r="AP79" t="str">
            <v/>
          </cell>
        </row>
        <row r="80">
          <cell r="AG80" t="str">
            <v/>
          </cell>
          <cell r="AL80" t="str">
            <v/>
          </cell>
          <cell r="AN80" t="str">
            <v/>
          </cell>
          <cell r="AP80" t="str">
            <v/>
          </cell>
        </row>
        <row r="81">
          <cell r="AG81" t="str">
            <v/>
          </cell>
          <cell r="AL81" t="str">
            <v/>
          </cell>
          <cell r="AN81" t="str">
            <v/>
          </cell>
          <cell r="AP81" t="str">
            <v/>
          </cell>
        </row>
        <row r="82">
          <cell r="AG82" t="str">
            <v/>
          </cell>
          <cell r="AL82" t="str">
            <v/>
          </cell>
          <cell r="AN82" t="str">
            <v/>
          </cell>
          <cell r="AP82" t="str">
            <v/>
          </cell>
        </row>
        <row r="83">
          <cell r="AG83" t="str">
            <v/>
          </cell>
          <cell r="AL83" t="str">
            <v/>
          </cell>
          <cell r="AN83" t="str">
            <v/>
          </cell>
          <cell r="AP83" t="str">
            <v/>
          </cell>
        </row>
        <row r="84">
          <cell r="AG84" t="str">
            <v/>
          </cell>
          <cell r="AL84" t="str">
            <v/>
          </cell>
          <cell r="AN84" t="str">
            <v/>
          </cell>
          <cell r="AP84" t="str">
            <v/>
          </cell>
        </row>
        <row r="85">
          <cell r="AG85" t="str">
            <v/>
          </cell>
          <cell r="AL85" t="str">
            <v/>
          </cell>
          <cell r="AN85" t="str">
            <v/>
          </cell>
          <cell r="AP85" t="str">
            <v/>
          </cell>
        </row>
        <row r="86">
          <cell r="AG86" t="str">
            <v/>
          </cell>
          <cell r="AL86" t="str">
            <v/>
          </cell>
          <cell r="AN86" t="str">
            <v/>
          </cell>
          <cell r="AP86" t="str">
            <v/>
          </cell>
        </row>
        <row r="87">
          <cell r="AG87" t="str">
            <v/>
          </cell>
          <cell r="AL87" t="str">
            <v/>
          </cell>
          <cell r="AN87" t="str">
            <v/>
          </cell>
          <cell r="AP87" t="str">
            <v/>
          </cell>
        </row>
        <row r="88">
          <cell r="AG88" t="str">
            <v/>
          </cell>
          <cell r="AL88" t="str">
            <v/>
          </cell>
          <cell r="AN88" t="str">
            <v/>
          </cell>
          <cell r="AP88" t="str">
            <v/>
          </cell>
        </row>
        <row r="89">
          <cell r="AG89" t="str">
            <v/>
          </cell>
          <cell r="AL89" t="str">
            <v/>
          </cell>
          <cell r="AN89" t="str">
            <v/>
          </cell>
          <cell r="AP89" t="str">
            <v/>
          </cell>
        </row>
        <row r="90">
          <cell r="AG90" t="str">
            <v/>
          </cell>
          <cell r="AL90" t="str">
            <v/>
          </cell>
          <cell r="AN90" t="str">
            <v/>
          </cell>
          <cell r="AP90" t="str">
            <v/>
          </cell>
        </row>
        <row r="91">
          <cell r="AG91" t="str">
            <v/>
          </cell>
          <cell r="AL91" t="str">
            <v/>
          </cell>
          <cell r="AN91" t="str">
            <v/>
          </cell>
          <cell r="AP91" t="str">
            <v/>
          </cell>
        </row>
        <row r="92">
          <cell r="AG92" t="str">
            <v/>
          </cell>
          <cell r="AL92" t="str">
            <v/>
          </cell>
          <cell r="AN92" t="str">
            <v/>
          </cell>
          <cell r="AP92" t="str">
            <v/>
          </cell>
        </row>
        <row r="93">
          <cell r="AG93" t="str">
            <v/>
          </cell>
          <cell r="AL93" t="str">
            <v/>
          </cell>
          <cell r="AN93" t="str">
            <v/>
          </cell>
          <cell r="AP93" t="str">
            <v/>
          </cell>
        </row>
        <row r="94">
          <cell r="AG94" t="str">
            <v/>
          </cell>
          <cell r="AL94" t="str">
            <v/>
          </cell>
          <cell r="AN94" t="str">
            <v/>
          </cell>
          <cell r="AP94" t="str">
            <v/>
          </cell>
        </row>
        <row r="95">
          <cell r="AG95" t="str">
            <v/>
          </cell>
          <cell r="AL95" t="str">
            <v/>
          </cell>
          <cell r="AN95" t="str">
            <v/>
          </cell>
          <cell r="AP95" t="str">
            <v/>
          </cell>
        </row>
        <row r="96">
          <cell r="AG96" t="str">
            <v/>
          </cell>
          <cell r="AL96" t="str">
            <v/>
          </cell>
          <cell r="AN96" t="str">
            <v/>
          </cell>
          <cell r="AP96" t="str">
            <v/>
          </cell>
        </row>
        <row r="97">
          <cell r="AG97" t="str">
            <v/>
          </cell>
          <cell r="AL97" t="str">
            <v/>
          </cell>
          <cell r="AN97" t="str">
            <v/>
          </cell>
          <cell r="AP97" t="str">
            <v/>
          </cell>
        </row>
        <row r="98">
          <cell r="AG98" t="str">
            <v/>
          </cell>
          <cell r="AL98" t="str">
            <v/>
          </cell>
          <cell r="AN98" t="str">
            <v/>
          </cell>
          <cell r="AP98" t="str">
            <v/>
          </cell>
        </row>
        <row r="99">
          <cell r="AG99" t="str">
            <v/>
          </cell>
          <cell r="AL99" t="str">
            <v/>
          </cell>
          <cell r="AN99" t="str">
            <v/>
          </cell>
          <cell r="AP99" t="str">
            <v/>
          </cell>
        </row>
        <row r="100">
          <cell r="AG100" t="str">
            <v/>
          </cell>
          <cell r="AL100" t="str">
            <v/>
          </cell>
          <cell r="AN100" t="str">
            <v/>
          </cell>
          <cell r="AP100" t="str">
            <v/>
          </cell>
        </row>
        <row r="101">
          <cell r="AG101" t="str">
            <v/>
          </cell>
          <cell r="AL101" t="str">
            <v/>
          </cell>
          <cell r="AN101" t="str">
            <v/>
          </cell>
          <cell r="AP101" t="str">
            <v/>
          </cell>
        </row>
        <row r="102">
          <cell r="AG102" t="str">
            <v/>
          </cell>
          <cell r="AL102" t="str">
            <v/>
          </cell>
          <cell r="AN102" t="str">
            <v/>
          </cell>
          <cell r="AP102" t="str">
            <v/>
          </cell>
        </row>
        <row r="103">
          <cell r="AG103" t="str">
            <v/>
          </cell>
          <cell r="AL103" t="str">
            <v/>
          </cell>
          <cell r="AN103" t="str">
            <v/>
          </cell>
          <cell r="AP103" t="str">
            <v/>
          </cell>
        </row>
        <row r="104">
          <cell r="AG104" t="str">
            <v/>
          </cell>
          <cell r="AL104" t="str">
            <v/>
          </cell>
          <cell r="AN104" t="str">
            <v/>
          </cell>
          <cell r="AP104" t="str">
            <v/>
          </cell>
        </row>
        <row r="105">
          <cell r="AG105" t="str">
            <v/>
          </cell>
          <cell r="AL105" t="str">
            <v/>
          </cell>
          <cell r="AN105" t="str">
            <v/>
          </cell>
          <cell r="AP105" t="str">
            <v/>
          </cell>
        </row>
        <row r="106">
          <cell r="AG106" t="str">
            <v/>
          </cell>
          <cell r="AL106" t="str">
            <v/>
          </cell>
          <cell r="AN106" t="str">
            <v/>
          </cell>
          <cell r="AP106" t="str">
            <v/>
          </cell>
        </row>
        <row r="107">
          <cell r="AG107" t="str">
            <v/>
          </cell>
          <cell r="AL107" t="str">
            <v/>
          </cell>
          <cell r="AN107" t="str">
            <v/>
          </cell>
          <cell r="AP107" t="str">
            <v/>
          </cell>
        </row>
        <row r="108">
          <cell r="AG108" t="str">
            <v/>
          </cell>
          <cell r="AL108" t="str">
            <v/>
          </cell>
          <cell r="AN108" t="str">
            <v/>
          </cell>
          <cell r="AP108" t="str">
            <v/>
          </cell>
        </row>
        <row r="109">
          <cell r="AG109" t="str">
            <v/>
          </cell>
          <cell r="AL109" t="str">
            <v/>
          </cell>
          <cell r="AN109" t="str">
            <v/>
          </cell>
          <cell r="AP109" t="str">
            <v/>
          </cell>
        </row>
        <row r="110">
          <cell r="AG110" t="str">
            <v/>
          </cell>
          <cell r="AL110" t="str">
            <v/>
          </cell>
          <cell r="AN110" t="str">
            <v/>
          </cell>
          <cell r="AP110" t="str">
            <v/>
          </cell>
        </row>
        <row r="111">
          <cell r="AG111" t="str">
            <v/>
          </cell>
          <cell r="AL111" t="str">
            <v/>
          </cell>
          <cell r="AN111" t="str">
            <v/>
          </cell>
          <cell r="AP111" t="str">
            <v/>
          </cell>
        </row>
        <row r="112">
          <cell r="AG112" t="str">
            <v/>
          </cell>
          <cell r="AL112" t="str">
            <v/>
          </cell>
          <cell r="AN112" t="str">
            <v/>
          </cell>
          <cell r="AP112" t="str">
            <v/>
          </cell>
        </row>
        <row r="113">
          <cell r="AG113" t="str">
            <v/>
          </cell>
          <cell r="AL113" t="str">
            <v/>
          </cell>
          <cell r="AN113" t="str">
            <v/>
          </cell>
          <cell r="AP113" t="str">
            <v/>
          </cell>
        </row>
        <row r="114">
          <cell r="AG114" t="str">
            <v/>
          </cell>
          <cell r="AL114" t="str">
            <v/>
          </cell>
          <cell r="AN114" t="str">
            <v/>
          </cell>
          <cell r="AP114" t="str">
            <v/>
          </cell>
        </row>
        <row r="115">
          <cell r="AG115" t="str">
            <v/>
          </cell>
          <cell r="AL115" t="str">
            <v/>
          </cell>
          <cell r="AN115" t="str">
            <v/>
          </cell>
          <cell r="AP115" t="str">
            <v/>
          </cell>
        </row>
        <row r="116">
          <cell r="AG116" t="str">
            <v/>
          </cell>
          <cell r="AL116" t="str">
            <v/>
          </cell>
          <cell r="AN116" t="str">
            <v/>
          </cell>
          <cell r="AP116" t="str">
            <v/>
          </cell>
        </row>
        <row r="117">
          <cell r="AG117" t="str">
            <v/>
          </cell>
          <cell r="AL117" t="str">
            <v/>
          </cell>
          <cell r="AN117" t="str">
            <v/>
          </cell>
          <cell r="AP117" t="str">
            <v/>
          </cell>
        </row>
        <row r="118">
          <cell r="AG118" t="str">
            <v/>
          </cell>
          <cell r="AL118" t="str">
            <v/>
          </cell>
          <cell r="AN118" t="str">
            <v/>
          </cell>
          <cell r="AP118" t="str">
            <v/>
          </cell>
        </row>
        <row r="119">
          <cell r="AG119" t="str">
            <v/>
          </cell>
          <cell r="AL119" t="str">
            <v/>
          </cell>
          <cell r="AN119" t="str">
            <v/>
          </cell>
          <cell r="AP119" t="str">
            <v/>
          </cell>
        </row>
        <row r="120">
          <cell r="AG120" t="str">
            <v/>
          </cell>
          <cell r="AL120" t="str">
            <v/>
          </cell>
          <cell r="AN120" t="str">
            <v/>
          </cell>
          <cell r="AP120" t="str">
            <v/>
          </cell>
        </row>
        <row r="121">
          <cell r="AG121" t="str">
            <v/>
          </cell>
          <cell r="AL121" t="str">
            <v/>
          </cell>
          <cell r="AN121" t="str">
            <v/>
          </cell>
          <cell r="AP121" t="str">
            <v/>
          </cell>
        </row>
        <row r="122">
          <cell r="AG122" t="str">
            <v/>
          </cell>
          <cell r="AL122" t="str">
            <v/>
          </cell>
          <cell r="AN122" t="str">
            <v/>
          </cell>
          <cell r="AP122" t="str">
            <v/>
          </cell>
        </row>
        <row r="123">
          <cell r="AG123" t="str">
            <v/>
          </cell>
          <cell r="AL123" t="str">
            <v/>
          </cell>
          <cell r="AN123" t="str">
            <v/>
          </cell>
          <cell r="AP123" t="str">
            <v/>
          </cell>
        </row>
        <row r="124">
          <cell r="AG124" t="str">
            <v/>
          </cell>
          <cell r="AL124" t="str">
            <v/>
          </cell>
          <cell r="AN124" t="str">
            <v/>
          </cell>
          <cell r="AP124" t="str">
            <v/>
          </cell>
        </row>
        <row r="125">
          <cell r="AG125" t="str">
            <v/>
          </cell>
          <cell r="AL125" t="str">
            <v/>
          </cell>
          <cell r="AN125" t="str">
            <v/>
          </cell>
          <cell r="AP125" t="str">
            <v/>
          </cell>
        </row>
        <row r="126">
          <cell r="AG126" t="str">
            <v/>
          </cell>
          <cell r="AL126" t="str">
            <v/>
          </cell>
          <cell r="AN126" t="str">
            <v/>
          </cell>
          <cell r="AP126" t="str">
            <v/>
          </cell>
        </row>
        <row r="127">
          <cell r="AG127" t="str">
            <v/>
          </cell>
          <cell r="AL127" t="str">
            <v/>
          </cell>
          <cell r="AN127" t="str">
            <v/>
          </cell>
          <cell r="AP127" t="str">
            <v/>
          </cell>
        </row>
        <row r="128">
          <cell r="AG128" t="str">
            <v/>
          </cell>
          <cell r="AL128" t="str">
            <v/>
          </cell>
          <cell r="AN128" t="str">
            <v/>
          </cell>
          <cell r="AP128" t="str">
            <v/>
          </cell>
        </row>
        <row r="129">
          <cell r="AG129" t="str">
            <v/>
          </cell>
          <cell r="AL129" t="str">
            <v/>
          </cell>
          <cell r="AN129" t="str">
            <v/>
          </cell>
          <cell r="AP129" t="str">
            <v/>
          </cell>
        </row>
        <row r="130">
          <cell r="AG130" t="str">
            <v/>
          </cell>
          <cell r="AL130" t="str">
            <v/>
          </cell>
          <cell r="AN130" t="str">
            <v/>
          </cell>
          <cell r="AP130" t="str">
            <v/>
          </cell>
        </row>
        <row r="131">
          <cell r="AG131" t="str">
            <v/>
          </cell>
          <cell r="AL131" t="str">
            <v/>
          </cell>
          <cell r="AN131" t="str">
            <v/>
          </cell>
          <cell r="AP131" t="str">
            <v/>
          </cell>
        </row>
        <row r="132">
          <cell r="AG132" t="str">
            <v/>
          </cell>
          <cell r="AL132" t="str">
            <v/>
          </cell>
          <cell r="AN132" t="str">
            <v/>
          </cell>
          <cell r="AP132" t="str">
            <v/>
          </cell>
        </row>
        <row r="133">
          <cell r="AG133" t="str">
            <v/>
          </cell>
          <cell r="AL133" t="str">
            <v/>
          </cell>
          <cell r="AN133" t="str">
            <v/>
          </cell>
          <cell r="AP133" t="str">
            <v/>
          </cell>
        </row>
        <row r="134">
          <cell r="AG134" t="str">
            <v/>
          </cell>
          <cell r="AL134" t="str">
            <v/>
          </cell>
          <cell r="AN134" t="str">
            <v/>
          </cell>
          <cell r="AP134" t="str">
            <v/>
          </cell>
        </row>
        <row r="135">
          <cell r="AG135" t="str">
            <v/>
          </cell>
          <cell r="AL135" t="str">
            <v/>
          </cell>
          <cell r="AN135" t="str">
            <v/>
          </cell>
          <cell r="AP135" t="str">
            <v/>
          </cell>
        </row>
        <row r="136">
          <cell r="AG136" t="str">
            <v/>
          </cell>
          <cell r="AL136" t="str">
            <v/>
          </cell>
          <cell r="AN136" t="str">
            <v/>
          </cell>
          <cell r="AP136" t="str">
            <v/>
          </cell>
        </row>
        <row r="137">
          <cell r="AG137" t="str">
            <v/>
          </cell>
          <cell r="AL137" t="str">
            <v/>
          </cell>
          <cell r="AN137" t="str">
            <v/>
          </cell>
          <cell r="AP137" t="str">
            <v/>
          </cell>
        </row>
        <row r="138">
          <cell r="AG138" t="str">
            <v/>
          </cell>
          <cell r="AL138" t="str">
            <v/>
          </cell>
          <cell r="AN138" t="str">
            <v/>
          </cell>
          <cell r="AP138" t="str">
            <v/>
          </cell>
        </row>
        <row r="139">
          <cell r="AG139" t="str">
            <v/>
          </cell>
          <cell r="AL139" t="str">
            <v/>
          </cell>
          <cell r="AN139" t="str">
            <v/>
          </cell>
          <cell r="AP139" t="str">
            <v/>
          </cell>
        </row>
        <row r="140">
          <cell r="AG140" t="str">
            <v/>
          </cell>
          <cell r="AL140" t="str">
            <v/>
          </cell>
          <cell r="AN140" t="str">
            <v/>
          </cell>
          <cell r="AP140" t="str">
            <v/>
          </cell>
        </row>
        <row r="141">
          <cell r="AG141" t="str">
            <v/>
          </cell>
          <cell r="AL141" t="str">
            <v/>
          </cell>
          <cell r="AN141" t="str">
            <v/>
          </cell>
          <cell r="AP141" t="str">
            <v/>
          </cell>
        </row>
        <row r="142">
          <cell r="AG142" t="str">
            <v/>
          </cell>
          <cell r="AL142" t="str">
            <v/>
          </cell>
          <cell r="AN142" t="str">
            <v/>
          </cell>
          <cell r="AP142" t="str">
            <v/>
          </cell>
        </row>
        <row r="143">
          <cell r="AG143" t="str">
            <v/>
          </cell>
          <cell r="AL143" t="str">
            <v/>
          </cell>
          <cell r="AN143" t="str">
            <v/>
          </cell>
          <cell r="AP143" t="str">
            <v/>
          </cell>
        </row>
        <row r="144">
          <cell r="AG144" t="str">
            <v/>
          </cell>
          <cell r="AL144" t="str">
            <v/>
          </cell>
          <cell r="AN144" t="str">
            <v/>
          </cell>
          <cell r="AP144" t="str">
            <v/>
          </cell>
        </row>
        <row r="145">
          <cell r="AG145" t="str">
            <v/>
          </cell>
          <cell r="AL145" t="str">
            <v/>
          </cell>
          <cell r="AN145" t="str">
            <v/>
          </cell>
          <cell r="AP145" t="str">
            <v/>
          </cell>
        </row>
        <row r="146">
          <cell r="AG146" t="str">
            <v/>
          </cell>
          <cell r="AL146" t="str">
            <v/>
          </cell>
          <cell r="AN146" t="str">
            <v/>
          </cell>
          <cell r="AP146" t="str">
            <v/>
          </cell>
        </row>
        <row r="147">
          <cell r="AG147" t="str">
            <v/>
          </cell>
          <cell r="AL147" t="str">
            <v/>
          </cell>
          <cell r="AN147" t="str">
            <v/>
          </cell>
          <cell r="AP147" t="str">
            <v/>
          </cell>
        </row>
        <row r="148">
          <cell r="AG148" t="str">
            <v/>
          </cell>
          <cell r="AL148" t="str">
            <v/>
          </cell>
          <cell r="AN148" t="str">
            <v/>
          </cell>
          <cell r="AP148" t="str">
            <v/>
          </cell>
        </row>
        <row r="149">
          <cell r="AG149" t="str">
            <v/>
          </cell>
          <cell r="AL149" t="str">
            <v/>
          </cell>
          <cell r="AN149" t="str">
            <v/>
          </cell>
          <cell r="AP149" t="str">
            <v/>
          </cell>
        </row>
        <row r="150">
          <cell r="AG150" t="str">
            <v/>
          </cell>
          <cell r="AL150" t="str">
            <v/>
          </cell>
          <cell r="AN150" t="str">
            <v/>
          </cell>
          <cell r="AP150" t="str">
            <v/>
          </cell>
        </row>
        <row r="151">
          <cell r="AG151" t="str">
            <v/>
          </cell>
          <cell r="AL151" t="str">
            <v/>
          </cell>
          <cell r="AN151" t="str">
            <v/>
          </cell>
          <cell r="AP151" t="str">
            <v/>
          </cell>
        </row>
        <row r="152">
          <cell r="AG152" t="str">
            <v/>
          </cell>
          <cell r="AL152" t="str">
            <v/>
          </cell>
          <cell r="AN152" t="str">
            <v/>
          </cell>
          <cell r="AP152" t="str">
            <v/>
          </cell>
        </row>
        <row r="153">
          <cell r="AG153" t="str">
            <v/>
          </cell>
          <cell r="AL153" t="str">
            <v/>
          </cell>
          <cell r="AN153" t="str">
            <v/>
          </cell>
          <cell r="AP153" t="str">
            <v/>
          </cell>
        </row>
        <row r="154">
          <cell r="AG154" t="str">
            <v/>
          </cell>
          <cell r="AL154" t="str">
            <v/>
          </cell>
          <cell r="AN154" t="str">
            <v/>
          </cell>
          <cell r="AP154" t="str">
            <v/>
          </cell>
        </row>
        <row r="155">
          <cell r="AG155" t="str">
            <v/>
          </cell>
          <cell r="AL155" t="str">
            <v/>
          </cell>
          <cell r="AN155" t="str">
            <v/>
          </cell>
          <cell r="AP155" t="str">
            <v/>
          </cell>
        </row>
        <row r="156">
          <cell r="AG156" t="str">
            <v/>
          </cell>
          <cell r="AL156" t="str">
            <v/>
          </cell>
          <cell r="AN156" t="str">
            <v/>
          </cell>
          <cell r="AP156" t="str">
            <v/>
          </cell>
        </row>
        <row r="157">
          <cell r="AG157" t="str">
            <v/>
          </cell>
          <cell r="AL157" t="str">
            <v/>
          </cell>
          <cell r="AN157" t="str">
            <v/>
          </cell>
          <cell r="AP157" t="str">
            <v/>
          </cell>
        </row>
        <row r="158">
          <cell r="AG158" t="str">
            <v/>
          </cell>
          <cell r="AL158" t="str">
            <v/>
          </cell>
          <cell r="AN158" t="str">
            <v/>
          </cell>
          <cell r="AP158" t="str">
            <v/>
          </cell>
        </row>
        <row r="159">
          <cell r="AG159" t="str">
            <v/>
          </cell>
          <cell r="AL159" t="str">
            <v/>
          </cell>
          <cell r="AN159" t="str">
            <v/>
          </cell>
          <cell r="AP159" t="str">
            <v/>
          </cell>
        </row>
        <row r="160">
          <cell r="AG160" t="str">
            <v/>
          </cell>
          <cell r="AL160" t="str">
            <v/>
          </cell>
          <cell r="AN160" t="str">
            <v/>
          </cell>
          <cell r="AP160" t="str">
            <v/>
          </cell>
        </row>
        <row r="161">
          <cell r="AG161" t="str">
            <v/>
          </cell>
          <cell r="AL161" t="str">
            <v/>
          </cell>
          <cell r="AN161" t="str">
            <v/>
          </cell>
          <cell r="AP161" t="str">
            <v/>
          </cell>
        </row>
        <row r="162">
          <cell r="AG162" t="str">
            <v/>
          </cell>
          <cell r="AL162" t="str">
            <v/>
          </cell>
          <cell r="AN162" t="str">
            <v/>
          </cell>
          <cell r="AP162" t="str">
            <v/>
          </cell>
        </row>
        <row r="163">
          <cell r="AG163" t="str">
            <v/>
          </cell>
          <cell r="AL163" t="str">
            <v/>
          </cell>
          <cell r="AN163" t="str">
            <v/>
          </cell>
          <cell r="AP163" t="str">
            <v/>
          </cell>
        </row>
        <row r="164">
          <cell r="AG164" t="str">
            <v/>
          </cell>
          <cell r="AL164" t="str">
            <v/>
          </cell>
          <cell r="AN164" t="str">
            <v/>
          </cell>
          <cell r="AP164" t="str">
            <v/>
          </cell>
        </row>
        <row r="165">
          <cell r="AG165" t="str">
            <v/>
          </cell>
          <cell r="AL165" t="str">
            <v/>
          </cell>
          <cell r="AN165" t="str">
            <v/>
          </cell>
          <cell r="AP165" t="str">
            <v/>
          </cell>
        </row>
        <row r="166">
          <cell r="AG166" t="str">
            <v/>
          </cell>
          <cell r="AL166" t="str">
            <v/>
          </cell>
          <cell r="AN166" t="str">
            <v/>
          </cell>
          <cell r="AP166" t="str">
            <v/>
          </cell>
        </row>
        <row r="167">
          <cell r="AG167" t="str">
            <v/>
          </cell>
          <cell r="AL167" t="str">
            <v/>
          </cell>
          <cell r="AN167" t="str">
            <v/>
          </cell>
          <cell r="AP167" t="str">
            <v/>
          </cell>
        </row>
        <row r="168">
          <cell r="AG168" t="str">
            <v/>
          </cell>
          <cell r="AL168" t="str">
            <v/>
          </cell>
          <cell r="AN168" t="str">
            <v/>
          </cell>
          <cell r="AP168" t="str">
            <v/>
          </cell>
        </row>
        <row r="169">
          <cell r="AG169" t="str">
            <v/>
          </cell>
          <cell r="AL169" t="str">
            <v/>
          </cell>
          <cell r="AN169" t="str">
            <v/>
          </cell>
          <cell r="AP169" t="str">
            <v/>
          </cell>
        </row>
        <row r="170">
          <cell r="AG170" t="str">
            <v/>
          </cell>
          <cell r="AL170" t="str">
            <v/>
          </cell>
          <cell r="AN170" t="str">
            <v/>
          </cell>
          <cell r="AP170" t="str">
            <v/>
          </cell>
        </row>
        <row r="171">
          <cell r="AG171" t="str">
            <v/>
          </cell>
          <cell r="AL171" t="str">
            <v/>
          </cell>
          <cell r="AN171" t="str">
            <v/>
          </cell>
          <cell r="AP171" t="str">
            <v/>
          </cell>
        </row>
        <row r="172">
          <cell r="AG172" t="str">
            <v/>
          </cell>
          <cell r="AL172" t="str">
            <v/>
          </cell>
          <cell r="AN172" t="str">
            <v/>
          </cell>
          <cell r="AP172" t="str">
            <v/>
          </cell>
        </row>
        <row r="173">
          <cell r="AG173" t="str">
            <v/>
          </cell>
          <cell r="AL173" t="str">
            <v/>
          </cell>
          <cell r="AN173" t="str">
            <v/>
          </cell>
          <cell r="AP173" t="str">
            <v/>
          </cell>
        </row>
        <row r="174">
          <cell r="AG174" t="str">
            <v/>
          </cell>
          <cell r="AL174" t="str">
            <v/>
          </cell>
          <cell r="AN174" t="str">
            <v/>
          </cell>
          <cell r="AP174" t="str">
            <v/>
          </cell>
        </row>
        <row r="175">
          <cell r="AG175" t="str">
            <v/>
          </cell>
          <cell r="AL175" t="str">
            <v/>
          </cell>
          <cell r="AN175" t="str">
            <v/>
          </cell>
          <cell r="AP175" t="str">
            <v/>
          </cell>
        </row>
        <row r="176">
          <cell r="AG176" t="str">
            <v/>
          </cell>
          <cell r="AL176" t="str">
            <v/>
          </cell>
          <cell r="AN176" t="str">
            <v/>
          </cell>
          <cell r="AP176" t="str">
            <v/>
          </cell>
        </row>
        <row r="177">
          <cell r="AG177" t="str">
            <v/>
          </cell>
          <cell r="AL177" t="str">
            <v/>
          </cell>
          <cell r="AN177" t="str">
            <v/>
          </cell>
          <cell r="AP177" t="str">
            <v/>
          </cell>
        </row>
        <row r="178">
          <cell r="AG178" t="str">
            <v/>
          </cell>
          <cell r="AL178" t="str">
            <v/>
          </cell>
          <cell r="AN178" t="str">
            <v/>
          </cell>
          <cell r="AP178" t="str">
            <v/>
          </cell>
        </row>
        <row r="179">
          <cell r="AG179" t="str">
            <v/>
          </cell>
          <cell r="AL179" t="str">
            <v/>
          </cell>
          <cell r="AN179" t="str">
            <v/>
          </cell>
          <cell r="AP179" t="str">
            <v/>
          </cell>
        </row>
        <row r="180">
          <cell r="AG180" t="str">
            <v/>
          </cell>
          <cell r="AL180" t="str">
            <v/>
          </cell>
          <cell r="AN180" t="str">
            <v/>
          </cell>
          <cell r="AP180" t="str">
            <v/>
          </cell>
        </row>
        <row r="181">
          <cell r="AG181" t="str">
            <v/>
          </cell>
          <cell r="AL181" t="str">
            <v/>
          </cell>
          <cell r="AN181" t="str">
            <v/>
          </cell>
          <cell r="AP181" t="str">
            <v/>
          </cell>
        </row>
        <row r="182">
          <cell r="AG182" t="str">
            <v/>
          </cell>
          <cell r="AL182" t="str">
            <v/>
          </cell>
          <cell r="AN182" t="str">
            <v/>
          </cell>
          <cell r="AP182" t="str">
            <v/>
          </cell>
        </row>
        <row r="183">
          <cell r="AG183" t="str">
            <v/>
          </cell>
          <cell r="AL183" t="str">
            <v/>
          </cell>
          <cell r="AN183" t="str">
            <v/>
          </cell>
          <cell r="AP183" t="str">
            <v/>
          </cell>
        </row>
        <row r="184">
          <cell r="AG184" t="str">
            <v/>
          </cell>
          <cell r="AL184" t="str">
            <v/>
          </cell>
          <cell r="AN184" t="str">
            <v/>
          </cell>
          <cell r="AP184" t="str">
            <v/>
          </cell>
        </row>
        <row r="185">
          <cell r="AG185" t="str">
            <v/>
          </cell>
          <cell r="AL185" t="str">
            <v/>
          </cell>
          <cell r="AN185" t="str">
            <v/>
          </cell>
          <cell r="AP185" t="str">
            <v/>
          </cell>
        </row>
        <row r="186">
          <cell r="AG186" t="str">
            <v/>
          </cell>
          <cell r="AL186" t="str">
            <v/>
          </cell>
          <cell r="AN186" t="str">
            <v/>
          </cell>
          <cell r="AP186" t="str">
            <v/>
          </cell>
        </row>
        <row r="187">
          <cell r="AG187" t="str">
            <v/>
          </cell>
          <cell r="AL187" t="str">
            <v/>
          </cell>
          <cell r="AN187" t="str">
            <v/>
          </cell>
          <cell r="AP187" t="str">
            <v/>
          </cell>
        </row>
        <row r="188">
          <cell r="AG188" t="str">
            <v/>
          </cell>
          <cell r="AL188" t="str">
            <v/>
          </cell>
          <cell r="AN188" t="str">
            <v/>
          </cell>
          <cell r="AP188" t="str">
            <v/>
          </cell>
        </row>
        <row r="189">
          <cell r="AG189" t="str">
            <v/>
          </cell>
          <cell r="AL189" t="str">
            <v/>
          </cell>
          <cell r="AN189" t="str">
            <v/>
          </cell>
          <cell r="AP189" t="str">
            <v/>
          </cell>
        </row>
        <row r="190">
          <cell r="AG190" t="str">
            <v/>
          </cell>
          <cell r="AL190" t="str">
            <v/>
          </cell>
          <cell r="AN190" t="str">
            <v/>
          </cell>
          <cell r="AP190" t="str">
            <v/>
          </cell>
        </row>
        <row r="191">
          <cell r="AG191" t="str">
            <v/>
          </cell>
          <cell r="AL191" t="str">
            <v/>
          </cell>
          <cell r="AN191" t="str">
            <v/>
          </cell>
          <cell r="AP191" t="str">
            <v/>
          </cell>
        </row>
        <row r="192">
          <cell r="AG192" t="str">
            <v/>
          </cell>
          <cell r="AL192" t="str">
            <v/>
          </cell>
          <cell r="AN192" t="str">
            <v/>
          </cell>
          <cell r="AP192" t="str">
            <v/>
          </cell>
        </row>
        <row r="193">
          <cell r="AG193" t="str">
            <v/>
          </cell>
          <cell r="AL193" t="str">
            <v/>
          </cell>
          <cell r="AN193" t="str">
            <v/>
          </cell>
          <cell r="AP193" t="str">
            <v/>
          </cell>
        </row>
        <row r="194">
          <cell r="AG194" t="str">
            <v/>
          </cell>
          <cell r="AL194" t="str">
            <v/>
          </cell>
          <cell r="AN194" t="str">
            <v/>
          </cell>
          <cell r="AP194" t="str">
            <v/>
          </cell>
        </row>
        <row r="195">
          <cell r="AG195" t="str">
            <v/>
          </cell>
          <cell r="AL195" t="str">
            <v/>
          </cell>
          <cell r="AN195" t="str">
            <v/>
          </cell>
          <cell r="AP195" t="str">
            <v/>
          </cell>
        </row>
        <row r="196">
          <cell r="AG196" t="str">
            <v/>
          </cell>
          <cell r="AL196" t="str">
            <v/>
          </cell>
          <cell r="AN196" t="str">
            <v/>
          </cell>
          <cell r="AP196" t="str">
            <v/>
          </cell>
        </row>
        <row r="197">
          <cell r="AG197" t="str">
            <v/>
          </cell>
          <cell r="AL197" t="str">
            <v/>
          </cell>
          <cell r="AN197" t="str">
            <v/>
          </cell>
          <cell r="AP197" t="str">
            <v/>
          </cell>
        </row>
        <row r="198">
          <cell r="AG198" t="str">
            <v/>
          </cell>
          <cell r="AL198" t="str">
            <v/>
          </cell>
          <cell r="AN198" t="str">
            <v/>
          </cell>
          <cell r="AP198" t="str">
            <v/>
          </cell>
        </row>
        <row r="199">
          <cell r="AG199" t="str">
            <v/>
          </cell>
          <cell r="AL199" t="str">
            <v/>
          </cell>
          <cell r="AN199" t="str">
            <v/>
          </cell>
          <cell r="AP199" t="str">
            <v/>
          </cell>
        </row>
        <row r="200">
          <cell r="AG200" t="str">
            <v/>
          </cell>
          <cell r="AL200" t="str">
            <v/>
          </cell>
          <cell r="AN200" t="str">
            <v/>
          </cell>
          <cell r="AP200" t="str">
            <v/>
          </cell>
        </row>
        <row r="201">
          <cell r="AG201" t="str">
            <v/>
          </cell>
          <cell r="AL201" t="str">
            <v/>
          </cell>
          <cell r="AN201" t="str">
            <v/>
          </cell>
          <cell r="AP201" t="str">
            <v/>
          </cell>
        </row>
        <row r="202">
          <cell r="AG202" t="str">
            <v/>
          </cell>
          <cell r="AL202" t="str">
            <v/>
          </cell>
          <cell r="AN202" t="str">
            <v/>
          </cell>
          <cell r="AP202" t="str">
            <v/>
          </cell>
        </row>
        <row r="203">
          <cell r="AG203" t="str">
            <v/>
          </cell>
          <cell r="AL203" t="str">
            <v/>
          </cell>
          <cell r="AN203" t="str">
            <v/>
          </cell>
          <cell r="AP203" t="str">
            <v/>
          </cell>
        </row>
        <row r="204">
          <cell r="AG204" t="str">
            <v/>
          </cell>
          <cell r="AL204" t="str">
            <v/>
          </cell>
          <cell r="AN204" t="str">
            <v/>
          </cell>
          <cell r="AP204" t="str">
            <v/>
          </cell>
        </row>
        <row r="205">
          <cell r="AG205" t="str">
            <v/>
          </cell>
          <cell r="AL205" t="str">
            <v/>
          </cell>
          <cell r="AN205" t="str">
            <v/>
          </cell>
          <cell r="AP205" t="str">
            <v/>
          </cell>
        </row>
        <row r="206">
          <cell r="AG206" t="str">
            <v/>
          </cell>
          <cell r="AL206" t="str">
            <v/>
          </cell>
          <cell r="AN206" t="str">
            <v/>
          </cell>
          <cell r="AP206" t="str">
            <v/>
          </cell>
        </row>
        <row r="207">
          <cell r="AG207" t="str">
            <v/>
          </cell>
          <cell r="AL207" t="str">
            <v/>
          </cell>
          <cell r="AN207" t="str">
            <v/>
          </cell>
          <cell r="AP207" t="str">
            <v/>
          </cell>
        </row>
        <row r="208">
          <cell r="AG208" t="str">
            <v/>
          </cell>
          <cell r="AL208" t="str">
            <v/>
          </cell>
          <cell r="AN208" t="str">
            <v/>
          </cell>
          <cell r="AP208" t="str">
            <v/>
          </cell>
        </row>
        <row r="209">
          <cell r="AG209" t="str">
            <v/>
          </cell>
          <cell r="AL209" t="str">
            <v/>
          </cell>
          <cell r="AN209" t="str">
            <v/>
          </cell>
          <cell r="AP209" t="str">
            <v/>
          </cell>
        </row>
        <row r="210">
          <cell r="AG210" t="str">
            <v/>
          </cell>
          <cell r="AL210" t="str">
            <v/>
          </cell>
          <cell r="AN210" t="str">
            <v/>
          </cell>
          <cell r="AP210" t="str">
            <v/>
          </cell>
        </row>
        <row r="211">
          <cell r="AG211" t="str">
            <v/>
          </cell>
          <cell r="AL211" t="str">
            <v/>
          </cell>
          <cell r="AN211" t="str">
            <v/>
          </cell>
          <cell r="AP211" t="str">
            <v/>
          </cell>
        </row>
        <row r="212">
          <cell r="AG212" t="str">
            <v/>
          </cell>
          <cell r="AL212" t="str">
            <v/>
          </cell>
          <cell r="AN212" t="str">
            <v/>
          </cell>
          <cell r="AP212" t="str">
            <v/>
          </cell>
        </row>
        <row r="213">
          <cell r="AG213" t="str">
            <v/>
          </cell>
          <cell r="AL213" t="str">
            <v/>
          </cell>
          <cell r="AN213" t="str">
            <v/>
          </cell>
          <cell r="AP213" t="str">
            <v/>
          </cell>
        </row>
        <row r="219">
          <cell r="AJ219">
            <v>0.32</v>
          </cell>
        </row>
        <row r="221">
          <cell r="AJ221">
            <v>0</v>
          </cell>
        </row>
      </sheetData>
      <sheetData sheetId="2"/>
      <sheetData sheetId="3">
        <row r="2">
          <cell r="A2" t="str">
            <v>Áno</v>
          </cell>
        </row>
      </sheetData>
      <sheetData sheetId="4">
        <row r="2">
          <cell r="A2" t="str">
            <v>Ročne</v>
          </cell>
        </row>
        <row r="3">
          <cell r="A3" t="str">
            <v>Polročne</v>
          </cell>
        </row>
        <row r="4">
          <cell r="A4" t="str">
            <v>Štvrťročne</v>
          </cell>
        </row>
      </sheetData>
      <sheetData sheetId="5">
        <row r="2">
          <cell r="A2" t="str">
            <v>HAVÁRIA+ŽIVEL+ODCUD.</v>
          </cell>
        </row>
      </sheetData>
      <sheetData sheetId="6">
        <row r="2">
          <cell r="A2" t="str">
            <v>Osobný automobil</v>
          </cell>
          <cell r="B2" t="str">
            <v>C_VOZIDLA_OA</v>
          </cell>
          <cell r="C2" t="str">
            <v>C_SPOLUUCAST_SP1</v>
          </cell>
        </row>
        <row r="3">
          <cell r="A3" t="str">
            <v>Motocykle</v>
          </cell>
          <cell r="B3" t="str">
            <v>C_VOZIDLA_MC</v>
          </cell>
          <cell r="C3" t="str">
            <v>C_SPOLUUCAST_SP2</v>
          </cell>
        </row>
        <row r="4">
          <cell r="A4" t="str">
            <v>Nákladné vozidlá</v>
          </cell>
          <cell r="B4" t="str">
            <v>C_VOZIDLA_NV</v>
          </cell>
          <cell r="C4" t="str">
            <v>C_SPOLUUCAST_SP6</v>
          </cell>
        </row>
        <row r="5">
          <cell r="A5" t="str">
            <v>Ťahače</v>
          </cell>
          <cell r="B5" t="str">
            <v>C_VOZIDLA_TA</v>
          </cell>
          <cell r="C5" t="str">
            <v>C_SPOLUUCAST_SP5</v>
          </cell>
        </row>
        <row r="6">
          <cell r="A6" t="str">
            <v>Traktory</v>
          </cell>
          <cell r="B6" t="str">
            <v>C_VOZIDLA_TR</v>
          </cell>
          <cell r="C6" t="str">
            <v>C_SPOLUUCAST_SP7</v>
          </cell>
        </row>
        <row r="7">
          <cell r="A7" t="str">
            <v>Autobusy</v>
          </cell>
          <cell r="B7" t="str">
            <v>C_VOZIDLA_AUT</v>
          </cell>
          <cell r="C7" t="str">
            <v>C_SPOLUUCAST_SP7</v>
          </cell>
        </row>
        <row r="8">
          <cell r="A8" t="str">
            <v>Návesy</v>
          </cell>
          <cell r="B8" t="str">
            <v>C_VOZIDLA_NAV</v>
          </cell>
          <cell r="C8" t="str">
            <v>C_SPOLUUCAST_SP7</v>
          </cell>
        </row>
        <row r="9">
          <cell r="A9" t="str">
            <v>Prípojné vozidlá do 750 kg</v>
          </cell>
          <cell r="B9" t="str">
            <v>C_VOZIDLA_PV1</v>
          </cell>
          <cell r="C9" t="str">
            <v>C_SPOLUUCAST_SP3</v>
          </cell>
        </row>
        <row r="10">
          <cell r="A10" t="str">
            <v>Prípojné vozidla od 750 do 10 000 kg</v>
          </cell>
          <cell r="B10" t="str">
            <v>C_VOZIDLA_PV2</v>
          </cell>
          <cell r="C10" t="str">
            <v>C_SPOLUUCAST_SP4</v>
          </cell>
        </row>
        <row r="11">
          <cell r="A11" t="str">
            <v>Obytný automobil</v>
          </cell>
          <cell r="B11" t="str">
            <v>C_VOZIDLA_OBA</v>
          </cell>
          <cell r="C11" t="str">
            <v>C_SPOLUUCAST_SP7</v>
          </cell>
        </row>
      </sheetData>
      <sheetData sheetId="7"/>
      <sheetData sheetId="8"/>
      <sheetData sheetId="9">
        <row r="2">
          <cell r="A2" t="str">
            <v>nemá</v>
          </cell>
        </row>
        <row r="3">
          <cell r="A3">
            <v>2</v>
          </cell>
        </row>
        <row r="4">
          <cell r="A4">
            <v>3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</sheetData>
      <sheetData sheetId="10">
        <row r="2">
          <cell r="A2" t="str">
            <v>žiadne</v>
          </cell>
        </row>
        <row r="3">
          <cell r="A3" t="str">
            <v>I</v>
          </cell>
        </row>
        <row r="4">
          <cell r="A4" t="str">
            <v>A</v>
          </cell>
        </row>
        <row r="5">
          <cell r="A5" t="str">
            <v>M</v>
          </cell>
        </row>
        <row r="6">
          <cell r="A6" t="str">
            <v>L</v>
          </cell>
        </row>
        <row r="7">
          <cell r="A7" t="str">
            <v>I+A</v>
          </cell>
        </row>
        <row r="8">
          <cell r="A8" t="str">
            <v>I+M</v>
          </cell>
        </row>
        <row r="9">
          <cell r="A9" t="str">
            <v>I+L</v>
          </cell>
        </row>
        <row r="10">
          <cell r="A10" t="str">
            <v>A+M</v>
          </cell>
        </row>
        <row r="11">
          <cell r="A11" t="str">
            <v>A+L</v>
          </cell>
        </row>
        <row r="12">
          <cell r="A12" t="str">
            <v>M+L</v>
          </cell>
        </row>
        <row r="13">
          <cell r="A13" t="str">
            <v>I+A+M</v>
          </cell>
        </row>
        <row r="14">
          <cell r="A14" t="str">
            <v>I+A+L</v>
          </cell>
        </row>
        <row r="15">
          <cell r="A15" t="str">
            <v>I+M+L</v>
          </cell>
        </row>
        <row r="16">
          <cell r="A16" t="str">
            <v>A+M+L</v>
          </cell>
        </row>
        <row r="17">
          <cell r="A17" t="str">
            <v>I+A+M+L</v>
          </cell>
        </row>
      </sheetData>
      <sheetData sheetId="11">
        <row r="3">
          <cell r="A3" t="str">
            <v>Balík A</v>
          </cell>
          <cell r="B3">
            <v>13.68</v>
          </cell>
        </row>
        <row r="4">
          <cell r="A4" t="str">
            <v>Balík B</v>
          </cell>
          <cell r="B4">
            <v>34.44</v>
          </cell>
        </row>
        <row r="5">
          <cell r="A5" t="str">
            <v>Balík C</v>
          </cell>
          <cell r="B5">
            <v>65.64</v>
          </cell>
        </row>
      </sheetData>
      <sheetData sheetId="12">
        <row r="3">
          <cell r="A3" t="str">
            <v>krytie 700 €</v>
          </cell>
          <cell r="B3">
            <v>700</v>
          </cell>
          <cell r="C3">
            <v>8.0399999999999991</v>
          </cell>
        </row>
        <row r="4">
          <cell r="A4" t="str">
            <v>krytie 1400 €</v>
          </cell>
          <cell r="B4">
            <v>1400</v>
          </cell>
          <cell r="C4">
            <v>16.079999999999998</v>
          </cell>
        </row>
        <row r="5">
          <cell r="A5" t="str">
            <v>krytie 2100 €</v>
          </cell>
          <cell r="B5">
            <v>2100</v>
          </cell>
          <cell r="C5">
            <v>24.12</v>
          </cell>
        </row>
      </sheetData>
      <sheetData sheetId="13">
        <row r="3">
          <cell r="A3" t="str">
            <v>krytie 350 €</v>
          </cell>
          <cell r="B3">
            <v>57.480000000000004</v>
          </cell>
        </row>
        <row r="4">
          <cell r="A4" t="str">
            <v>krytie 700 €</v>
          </cell>
          <cell r="B4">
            <v>114.96000000000001</v>
          </cell>
        </row>
        <row r="5">
          <cell r="A5" t="str">
            <v>krytie 1050 €</v>
          </cell>
          <cell r="B5">
            <v>172.56</v>
          </cell>
        </row>
        <row r="6">
          <cell r="A6" t="str">
            <v>krytie 1400 €</v>
          </cell>
          <cell r="B6">
            <v>230.04000000000002</v>
          </cell>
        </row>
        <row r="7">
          <cell r="A7" t="str">
            <v>krytie 1750 €</v>
          </cell>
          <cell r="B7">
            <v>287.52</v>
          </cell>
        </row>
        <row r="8">
          <cell r="A8" t="str">
            <v>krytie 2100 €</v>
          </cell>
          <cell r="B8">
            <v>345</v>
          </cell>
        </row>
        <row r="9">
          <cell r="A9" t="str">
            <v>krytie 2450 €</v>
          </cell>
          <cell r="B9">
            <v>402.48</v>
          </cell>
        </row>
        <row r="10">
          <cell r="A10" t="str">
            <v>krytie 2800 €</v>
          </cell>
          <cell r="B10">
            <v>459.96</v>
          </cell>
        </row>
        <row r="11">
          <cell r="A11" t="str">
            <v>krytie 3150 €</v>
          </cell>
          <cell r="B11">
            <v>517.56000000000006</v>
          </cell>
        </row>
        <row r="12">
          <cell r="A12" t="str">
            <v>krytie 3500 €</v>
          </cell>
          <cell r="B12">
            <v>575.04</v>
          </cell>
        </row>
      </sheetData>
      <sheetData sheetId="14">
        <row r="2">
          <cell r="A2">
            <v>8.0399999999999991</v>
          </cell>
        </row>
      </sheetData>
      <sheetData sheetId="15">
        <row r="3">
          <cell r="A3" t="str">
            <v>Alfa Romeo</v>
          </cell>
          <cell r="B3">
            <v>1</v>
          </cell>
        </row>
        <row r="4">
          <cell r="A4" t="str">
            <v>Audi</v>
          </cell>
          <cell r="B4">
            <v>1</v>
          </cell>
        </row>
        <row r="5">
          <cell r="A5" t="str">
            <v>BMW 1</v>
          </cell>
          <cell r="B5">
            <v>1</v>
          </cell>
        </row>
        <row r="6">
          <cell r="A6" t="str">
            <v>BMW 2</v>
          </cell>
          <cell r="B6">
            <v>1</v>
          </cell>
        </row>
        <row r="7">
          <cell r="A7" t="str">
            <v>Bonetti</v>
          </cell>
          <cell r="B7">
            <v>1</v>
          </cell>
        </row>
        <row r="8">
          <cell r="A8" t="str">
            <v>Cadillac</v>
          </cell>
          <cell r="B8">
            <v>1</v>
          </cell>
        </row>
        <row r="9">
          <cell r="A9" t="str">
            <v>Citroen</v>
          </cell>
          <cell r="B9">
            <v>1</v>
          </cell>
        </row>
        <row r="10">
          <cell r="A10" t="str">
            <v>Dacia</v>
          </cell>
          <cell r="B10">
            <v>1</v>
          </cell>
        </row>
        <row r="11">
          <cell r="A11" t="str">
            <v>DAF</v>
          </cell>
          <cell r="B11">
            <v>1</v>
          </cell>
        </row>
        <row r="12">
          <cell r="A12" t="str">
            <v>Daihatsu</v>
          </cell>
          <cell r="B12">
            <v>1</v>
          </cell>
        </row>
        <row r="13">
          <cell r="A13" t="str">
            <v>Dodge</v>
          </cell>
          <cell r="B13">
            <v>1</v>
          </cell>
        </row>
        <row r="14">
          <cell r="A14" t="str">
            <v>Fiat</v>
          </cell>
          <cell r="B14">
            <v>1</v>
          </cell>
        </row>
        <row r="15">
          <cell r="A15" t="str">
            <v>Ford</v>
          </cell>
          <cell r="B15">
            <v>1</v>
          </cell>
        </row>
        <row r="16">
          <cell r="A16" t="str">
            <v>GAZ</v>
          </cell>
          <cell r="B16">
            <v>1</v>
          </cell>
        </row>
        <row r="17">
          <cell r="A17" t="str">
            <v>Honda</v>
          </cell>
          <cell r="B17">
            <v>1</v>
          </cell>
        </row>
        <row r="18">
          <cell r="A18" t="str">
            <v>Hyundai</v>
          </cell>
          <cell r="B18">
            <v>1</v>
          </cell>
        </row>
        <row r="19">
          <cell r="A19" t="str">
            <v>Chevrolet</v>
          </cell>
          <cell r="B19">
            <v>1</v>
          </cell>
        </row>
        <row r="20">
          <cell r="A20" t="str">
            <v>Chrysler</v>
          </cell>
          <cell r="B20">
            <v>1</v>
          </cell>
        </row>
        <row r="21">
          <cell r="A21" t="str">
            <v>Isuzu</v>
          </cell>
          <cell r="B21">
            <v>1</v>
          </cell>
        </row>
        <row r="22">
          <cell r="A22" t="str">
            <v>IVECO</v>
          </cell>
          <cell r="B22">
            <v>1</v>
          </cell>
        </row>
        <row r="23">
          <cell r="A23" t="str">
            <v>JEEP</v>
          </cell>
          <cell r="B23">
            <v>1</v>
          </cell>
        </row>
        <row r="24">
          <cell r="A24" t="str">
            <v>KIA</v>
          </cell>
          <cell r="B24">
            <v>1</v>
          </cell>
        </row>
        <row r="25">
          <cell r="A25" t="str">
            <v>Lada</v>
          </cell>
          <cell r="B25">
            <v>1</v>
          </cell>
        </row>
        <row r="26">
          <cell r="A26" t="str">
            <v>Lancia</v>
          </cell>
          <cell r="B26">
            <v>1</v>
          </cell>
        </row>
        <row r="27">
          <cell r="A27" t="str">
            <v>Land Rover</v>
          </cell>
          <cell r="B27">
            <v>1</v>
          </cell>
        </row>
        <row r="28">
          <cell r="A28" t="str">
            <v>Lexus</v>
          </cell>
          <cell r="B28">
            <v>1</v>
          </cell>
        </row>
        <row r="29">
          <cell r="A29" t="str">
            <v>Mazda</v>
          </cell>
          <cell r="B29">
            <v>1</v>
          </cell>
        </row>
        <row r="30">
          <cell r="A30" t="str">
            <v>Mercedes Benz 1</v>
          </cell>
          <cell r="B30">
            <v>1</v>
          </cell>
        </row>
        <row r="31">
          <cell r="A31" t="str">
            <v>Mercedes Benz 2</v>
          </cell>
          <cell r="B31">
            <v>1</v>
          </cell>
        </row>
        <row r="32">
          <cell r="A32" t="str">
            <v>Mini</v>
          </cell>
          <cell r="B32">
            <v>1</v>
          </cell>
        </row>
        <row r="33">
          <cell r="A33" t="str">
            <v>Mitsubishi</v>
          </cell>
          <cell r="B33">
            <v>1</v>
          </cell>
        </row>
        <row r="34">
          <cell r="A34" t="str">
            <v>Nissan</v>
          </cell>
          <cell r="B34">
            <v>1</v>
          </cell>
        </row>
        <row r="35">
          <cell r="A35" t="str">
            <v>Opel</v>
          </cell>
          <cell r="B35">
            <v>1</v>
          </cell>
        </row>
        <row r="36">
          <cell r="A36" t="str">
            <v>Peugeot</v>
          </cell>
          <cell r="B36">
            <v>1</v>
          </cell>
        </row>
        <row r="37">
          <cell r="A37" t="str">
            <v>Qoros</v>
          </cell>
          <cell r="B37">
            <v>1</v>
          </cell>
        </row>
        <row r="38">
          <cell r="A38" t="str">
            <v>Renault</v>
          </cell>
          <cell r="B38">
            <v>1</v>
          </cell>
        </row>
        <row r="39">
          <cell r="A39" t="str">
            <v>Rover</v>
          </cell>
          <cell r="B39">
            <v>1</v>
          </cell>
        </row>
        <row r="40">
          <cell r="A40" t="str">
            <v>Saab</v>
          </cell>
          <cell r="B40">
            <v>1</v>
          </cell>
        </row>
        <row r="41">
          <cell r="A41" t="str">
            <v>Sang-Yong,Tata</v>
          </cell>
          <cell r="B41">
            <v>1</v>
          </cell>
        </row>
        <row r="42">
          <cell r="A42" t="str">
            <v>Seat</v>
          </cell>
          <cell r="B42">
            <v>1</v>
          </cell>
        </row>
        <row r="43">
          <cell r="A43" t="str">
            <v>Smart</v>
          </cell>
          <cell r="B43">
            <v>1</v>
          </cell>
        </row>
        <row r="44">
          <cell r="A44" t="str">
            <v>Subaru</v>
          </cell>
          <cell r="B44">
            <v>1</v>
          </cell>
        </row>
        <row r="45">
          <cell r="A45" t="str">
            <v>Suzuki</v>
          </cell>
          <cell r="B45">
            <v>1</v>
          </cell>
        </row>
        <row r="46">
          <cell r="A46" t="str">
            <v>Škoda 1-Octavia,Fabia, Roomster</v>
          </cell>
          <cell r="B46">
            <v>1</v>
          </cell>
        </row>
        <row r="47">
          <cell r="A47" t="str">
            <v>Škoda 2-užitkové(Octavia,Fabia,Roomster)</v>
          </cell>
          <cell r="B47">
            <v>1</v>
          </cell>
        </row>
        <row r="48">
          <cell r="A48" t="str">
            <v>Škoda Superb</v>
          </cell>
          <cell r="B48">
            <v>1</v>
          </cell>
        </row>
        <row r="49">
          <cell r="A49" t="str">
            <v>Toyota</v>
          </cell>
          <cell r="B49">
            <v>1</v>
          </cell>
        </row>
        <row r="50">
          <cell r="A50" t="str">
            <v>Volvo</v>
          </cell>
          <cell r="B50">
            <v>1</v>
          </cell>
        </row>
        <row r="51">
          <cell r="A51" t="str">
            <v>VW 1</v>
          </cell>
          <cell r="B51">
            <v>1</v>
          </cell>
        </row>
        <row r="52">
          <cell r="A52" t="str">
            <v>VW 2</v>
          </cell>
          <cell r="B52">
            <v>1</v>
          </cell>
        </row>
        <row r="53">
          <cell r="A53" t="str">
            <v>Motocykle do 50 ccm</v>
          </cell>
          <cell r="B53">
            <v>0</v>
          </cell>
        </row>
        <row r="54">
          <cell r="A54" t="str">
            <v>Motocykle od 51 do 350 ccm</v>
          </cell>
          <cell r="B54">
            <v>0</v>
          </cell>
        </row>
        <row r="55">
          <cell r="A55" t="str">
            <v>Motocykle nad 350 ccm</v>
          </cell>
          <cell r="B55">
            <v>0</v>
          </cell>
        </row>
        <row r="56">
          <cell r="A56" t="str">
            <v>Nákladné vozidlá od 3,5 do 12 ton</v>
          </cell>
          <cell r="B56">
            <v>1</v>
          </cell>
        </row>
        <row r="57">
          <cell r="A57" t="str">
            <v>Nákladné vozidlá nad 12 ton</v>
          </cell>
          <cell r="B57">
            <v>1</v>
          </cell>
        </row>
        <row r="58">
          <cell r="A58" t="str">
            <v>Ťahače</v>
          </cell>
          <cell r="B58">
            <v>1</v>
          </cell>
        </row>
        <row r="59">
          <cell r="A59" t="str">
            <v>Traktory</v>
          </cell>
          <cell r="B59">
            <v>1</v>
          </cell>
        </row>
        <row r="60">
          <cell r="A60" t="str">
            <v>Autobus mestký</v>
          </cell>
          <cell r="B60">
            <v>0</v>
          </cell>
        </row>
        <row r="61">
          <cell r="A61" t="str">
            <v>Autobus do 5 ton</v>
          </cell>
          <cell r="B61">
            <v>0</v>
          </cell>
        </row>
        <row r="62">
          <cell r="A62" t="str">
            <v>Autobus nad 5 ton</v>
          </cell>
          <cell r="B62">
            <v>0</v>
          </cell>
        </row>
        <row r="63">
          <cell r="A63" t="str">
            <v>Prípojné vozidla do 750 kg</v>
          </cell>
          <cell r="B63">
            <v>0</v>
          </cell>
        </row>
        <row r="64">
          <cell r="A64" t="str">
            <v>Prípojné vozidla od 750 do 10 000 kg</v>
          </cell>
          <cell r="B64">
            <v>0</v>
          </cell>
        </row>
        <row r="65">
          <cell r="A65" t="str">
            <v>Návesy od 10 000 do 24 000 kg</v>
          </cell>
          <cell r="B65">
            <v>0</v>
          </cell>
        </row>
        <row r="66">
          <cell r="A66" t="str">
            <v>Návesy nad 24 000 kg</v>
          </cell>
          <cell r="B66">
            <v>0</v>
          </cell>
        </row>
        <row r="67">
          <cell r="A67" t="str">
            <v>Obyt. automobil do celkovej hmotnosti 10 000 kg</v>
          </cell>
          <cell r="B67">
            <v>1</v>
          </cell>
        </row>
      </sheetData>
      <sheetData sheetId="16">
        <row r="2">
          <cell r="A2">
            <v>0</v>
          </cell>
        </row>
        <row r="3">
          <cell r="A3">
            <v>0.01</v>
          </cell>
        </row>
        <row r="4">
          <cell r="A4">
            <v>0.02</v>
          </cell>
        </row>
        <row r="5">
          <cell r="A5">
            <v>0.03</v>
          </cell>
        </row>
        <row r="6">
          <cell r="A6">
            <v>0.04</v>
          </cell>
        </row>
        <row r="7">
          <cell r="A7">
            <v>0.05</v>
          </cell>
        </row>
        <row r="8">
          <cell r="A8">
            <v>0.06</v>
          </cell>
        </row>
        <row r="9">
          <cell r="A9">
            <v>7.0000000000000007E-2</v>
          </cell>
        </row>
        <row r="10">
          <cell r="A10">
            <v>0.08</v>
          </cell>
        </row>
        <row r="11">
          <cell r="A11">
            <v>0.09</v>
          </cell>
        </row>
        <row r="12">
          <cell r="A12">
            <v>0.1</v>
          </cell>
        </row>
        <row r="13">
          <cell r="A13">
            <v>0.11</v>
          </cell>
        </row>
        <row r="14">
          <cell r="A14">
            <v>0.12</v>
          </cell>
        </row>
        <row r="15">
          <cell r="A15">
            <v>0.13</v>
          </cell>
        </row>
        <row r="16">
          <cell r="A16">
            <v>0.14000000000000001</v>
          </cell>
        </row>
        <row r="17">
          <cell r="A17">
            <v>0.15</v>
          </cell>
        </row>
        <row r="18">
          <cell r="A18">
            <v>0.16</v>
          </cell>
        </row>
        <row r="19">
          <cell r="A19">
            <v>0.17</v>
          </cell>
        </row>
        <row r="20">
          <cell r="A20">
            <v>0.18</v>
          </cell>
        </row>
        <row r="21">
          <cell r="A21">
            <v>0.19</v>
          </cell>
        </row>
        <row r="22">
          <cell r="A22">
            <v>0.2</v>
          </cell>
        </row>
        <row r="23">
          <cell r="A23">
            <v>0.21</v>
          </cell>
        </row>
        <row r="24">
          <cell r="A24">
            <v>0.22</v>
          </cell>
        </row>
        <row r="25">
          <cell r="A25">
            <v>0.23</v>
          </cell>
        </row>
        <row r="26">
          <cell r="A26">
            <v>0.24</v>
          </cell>
        </row>
        <row r="27">
          <cell r="A27">
            <v>0.25</v>
          </cell>
        </row>
        <row r="28">
          <cell r="A28">
            <v>0.26</v>
          </cell>
        </row>
        <row r="29">
          <cell r="A29">
            <v>0.27</v>
          </cell>
        </row>
        <row r="30">
          <cell r="A30">
            <v>0.28000000000000003</v>
          </cell>
        </row>
        <row r="31">
          <cell r="A31">
            <v>0.28999999999999998</v>
          </cell>
        </row>
        <row r="32">
          <cell r="A32">
            <v>0.3</v>
          </cell>
        </row>
        <row r="33">
          <cell r="A33">
            <v>0.31</v>
          </cell>
        </row>
        <row r="34">
          <cell r="A34">
            <v>0.32</v>
          </cell>
        </row>
        <row r="35">
          <cell r="A35">
            <v>0.33</v>
          </cell>
        </row>
        <row r="36">
          <cell r="A36">
            <v>0.34</v>
          </cell>
        </row>
        <row r="37">
          <cell r="A37">
            <v>0.35</v>
          </cell>
        </row>
        <row r="38">
          <cell r="A38">
            <v>0.36</v>
          </cell>
        </row>
        <row r="39">
          <cell r="A39">
            <v>0.37</v>
          </cell>
        </row>
        <row r="40">
          <cell r="A40">
            <v>0.38</v>
          </cell>
        </row>
        <row r="41">
          <cell r="A41">
            <v>0.39</v>
          </cell>
        </row>
        <row r="42">
          <cell r="A42">
            <v>0.4</v>
          </cell>
        </row>
        <row r="43">
          <cell r="A43">
            <v>0.41</v>
          </cell>
        </row>
        <row r="44">
          <cell r="A44">
            <v>0.42</v>
          </cell>
        </row>
        <row r="45">
          <cell r="A45">
            <v>0.43</v>
          </cell>
        </row>
        <row r="46">
          <cell r="A46">
            <v>0.44</v>
          </cell>
        </row>
        <row r="47">
          <cell r="A47">
            <v>0.45</v>
          </cell>
        </row>
        <row r="48">
          <cell r="A48">
            <v>0.46</v>
          </cell>
        </row>
        <row r="49">
          <cell r="A49">
            <v>0.47</v>
          </cell>
        </row>
        <row r="50">
          <cell r="A50">
            <v>0.48</v>
          </cell>
        </row>
        <row r="51">
          <cell r="A51">
            <v>0.49</v>
          </cell>
        </row>
        <row r="52">
          <cell r="A52">
            <v>0.5</v>
          </cell>
        </row>
      </sheetData>
      <sheetData sheetId="17"/>
      <sheetData sheetId="18"/>
      <sheetData sheetId="19"/>
      <sheetData sheetId="20"/>
      <sheetData sheetId="21"/>
      <sheetData sheetId="22">
        <row r="2">
          <cell r="B2" t="str">
            <v>STAV1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9DE88-53CF-4CAD-864C-437225F6AB0E}">
  <sheetPr codeName="Sheet2"/>
  <dimension ref="A1:B212"/>
  <sheetViews>
    <sheetView workbookViewId="0">
      <selection activeCell="B13" sqref="B13"/>
    </sheetView>
  </sheetViews>
  <sheetFormatPr defaultRowHeight="15" x14ac:dyDescent="0.25"/>
  <cols>
    <col min="1" max="1" width="9.140625" style="66"/>
    <col min="2" max="2" width="76.5703125" style="67" customWidth="1"/>
  </cols>
  <sheetData>
    <row r="1" spans="1:2" ht="3" customHeight="1" x14ac:dyDescent="0.25"/>
    <row r="2" spans="1:2" ht="3" customHeight="1" x14ac:dyDescent="0.25"/>
    <row r="3" spans="1:2" ht="3" customHeight="1" x14ac:dyDescent="0.25"/>
    <row r="4" spans="1:2" ht="3" customHeight="1" x14ac:dyDescent="0.25"/>
    <row r="5" spans="1:2" ht="3" customHeight="1" x14ac:dyDescent="0.25"/>
    <row r="6" spans="1:2" ht="3" customHeight="1" x14ac:dyDescent="0.25"/>
    <row r="7" spans="1:2" ht="3" customHeight="1" x14ac:dyDescent="0.25"/>
    <row r="8" spans="1:2" ht="3" customHeight="1" x14ac:dyDescent="0.25"/>
    <row r="9" spans="1:2" ht="3" customHeight="1" x14ac:dyDescent="0.25"/>
    <row r="10" spans="1:2" ht="3" customHeight="1" x14ac:dyDescent="0.25"/>
    <row r="11" spans="1:2" ht="3" customHeight="1" x14ac:dyDescent="0.25"/>
    <row r="12" spans="1:2" ht="3" customHeight="1" x14ac:dyDescent="0.25"/>
    <row r="13" spans="1:2" ht="399.95" customHeight="1" x14ac:dyDescent="0.25">
      <c r="A13" s="66">
        <f>Prihláška!A13</f>
        <v>1</v>
      </c>
      <c r="B13" s="67" t="str" cm="1">
        <f t="array" ref="B13">RPF(Prihláška!B13,Prihláška!C13,Prihláška!K13,Prihláška!J13,OBJEMOVA_ZLAVA+OBCHODNA_ZLAVA,4)</f>
        <v/>
      </c>
    </row>
    <row r="14" spans="1:2" ht="399.95" customHeight="1" x14ac:dyDescent="0.25">
      <c r="A14" s="66">
        <f>Prihláška!A14</f>
        <v>2</v>
      </c>
      <c r="B14" s="67" t="str" cm="1">
        <f t="array" ref="B14">RPF(Prihláška!B14,Prihláška!C14,Prihláška!K14,Prihláška!J14,OBJEMOVA_ZLAVA+OBCHODNA_ZLAVA,4)</f>
        <v/>
      </c>
    </row>
    <row r="15" spans="1:2" ht="399.95" customHeight="1" x14ac:dyDescent="0.25">
      <c r="A15" s="66">
        <f>Prihláška!A15</f>
        <v>3</v>
      </c>
      <c r="B15" s="67" t="str" cm="1">
        <f t="array" ref="B15">RPF(Prihláška!B15,Prihláška!C15,Prihláška!K15,Prihláška!J15,OBJEMOVA_ZLAVA+OBCHODNA_ZLAVA,4)</f>
        <v/>
      </c>
    </row>
    <row r="16" spans="1:2" ht="399.95" customHeight="1" x14ac:dyDescent="0.25">
      <c r="A16" s="66">
        <f>Prihláška!A16</f>
        <v>4</v>
      </c>
      <c r="B16" s="67" t="str" cm="1">
        <f t="array" ref="B16">RPF(Prihláška!B16,Prihláška!C16,Prihláška!K16,Prihláška!J16,OBJEMOVA_ZLAVA+OBCHODNA_ZLAVA,4)</f>
        <v/>
      </c>
    </row>
    <row r="17" spans="1:2" ht="399.95" customHeight="1" x14ac:dyDescent="0.25">
      <c r="A17" s="66">
        <f>Prihláška!A17</f>
        <v>5</v>
      </c>
      <c r="B17" s="67" t="str" cm="1">
        <f t="array" ref="B17">RPF(Prihláška!B17,Prihláška!C17,Prihláška!K17,Prihláška!J17,OBJEMOVA_ZLAVA+OBCHODNA_ZLAVA,4)</f>
        <v/>
      </c>
    </row>
    <row r="18" spans="1:2" ht="399.95" customHeight="1" x14ac:dyDescent="0.25">
      <c r="A18" s="66">
        <f>Prihláška!A18</f>
        <v>6</v>
      </c>
      <c r="B18" s="67" t="str" cm="1">
        <f t="array" ref="B18">RPF(Prihláška!B18,Prihláška!C18,Prihláška!K18,Prihláška!J18,OBJEMOVA_ZLAVA+OBCHODNA_ZLAVA,4)</f>
        <v/>
      </c>
    </row>
    <row r="19" spans="1:2" ht="399.95" customHeight="1" x14ac:dyDescent="0.25">
      <c r="A19" s="66">
        <f>Prihláška!A19</f>
        <v>7</v>
      </c>
      <c r="B19" s="67" t="str" cm="1">
        <f t="array" ref="B19">RPF(Prihláška!B19,Prihláška!C19,Prihláška!K19,Prihláška!J19,OBJEMOVA_ZLAVA+OBCHODNA_ZLAVA,4)</f>
        <v/>
      </c>
    </row>
    <row r="20" spans="1:2" ht="399.95" customHeight="1" x14ac:dyDescent="0.25">
      <c r="A20" s="66">
        <f>Prihláška!A20</f>
        <v>8</v>
      </c>
      <c r="B20" s="67" t="str" cm="1">
        <f t="array" ref="B20">RPF(Prihláška!B20,Prihláška!C20,Prihláška!K20,Prihláška!J20,OBJEMOVA_ZLAVA+OBCHODNA_ZLAVA,4)</f>
        <v/>
      </c>
    </row>
    <row r="21" spans="1:2" ht="399.95" customHeight="1" x14ac:dyDescent="0.25">
      <c r="A21" s="66">
        <f>Prihláška!A21</f>
        <v>9</v>
      </c>
      <c r="B21" s="67" t="str" cm="1">
        <f t="array" ref="B21">RPF(Prihláška!B21,Prihláška!C21,Prihláška!K21,Prihláška!J21,OBJEMOVA_ZLAVA+OBCHODNA_ZLAVA,4)</f>
        <v/>
      </c>
    </row>
    <row r="22" spans="1:2" ht="399.95" customHeight="1" x14ac:dyDescent="0.25">
      <c r="A22" s="66">
        <f>Prihláška!A22</f>
        <v>10</v>
      </c>
      <c r="B22" s="67" t="str" cm="1">
        <f t="array" ref="B22">RPF(Prihláška!B22,Prihláška!C22,Prihláška!K22,Prihláška!J22,OBJEMOVA_ZLAVA+OBCHODNA_ZLAVA,4)</f>
        <v/>
      </c>
    </row>
    <row r="23" spans="1:2" ht="399.95" customHeight="1" x14ac:dyDescent="0.25">
      <c r="A23" s="66">
        <f>Prihláška!A23</f>
        <v>11</v>
      </c>
      <c r="B23" s="67" t="str" cm="1">
        <f t="array" ref="B23">RPF(Prihláška!B23,Prihláška!C23,Prihláška!K23,Prihláška!J23,OBJEMOVA_ZLAVA+OBCHODNA_ZLAVA,4)</f>
        <v/>
      </c>
    </row>
    <row r="24" spans="1:2" ht="399.95" customHeight="1" x14ac:dyDescent="0.25">
      <c r="A24" s="66">
        <f>Prihláška!A24</f>
        <v>12</v>
      </c>
      <c r="B24" s="67" t="str" cm="1">
        <f t="array" ref="B24">RPF(Prihláška!B24,Prihláška!C24,Prihláška!K24,Prihláška!J24,OBJEMOVA_ZLAVA+OBCHODNA_ZLAVA,4)</f>
        <v/>
      </c>
    </row>
    <row r="25" spans="1:2" ht="399.95" customHeight="1" x14ac:dyDescent="0.25">
      <c r="A25" s="66">
        <f>Prihláška!A25</f>
        <v>13</v>
      </c>
      <c r="B25" s="67" t="str" cm="1">
        <f t="array" ref="B25">RPF(Prihláška!B25,Prihláška!C25,Prihláška!K25,Prihláška!J25,OBJEMOVA_ZLAVA+OBCHODNA_ZLAVA,4)</f>
        <v/>
      </c>
    </row>
    <row r="26" spans="1:2" ht="399.95" customHeight="1" x14ac:dyDescent="0.25">
      <c r="A26" s="66">
        <f>Prihláška!A26</f>
        <v>14</v>
      </c>
      <c r="B26" s="67" t="str" cm="1">
        <f t="array" ref="B26">RPF(Prihláška!B26,Prihláška!C26,Prihláška!K26,Prihláška!J26,OBJEMOVA_ZLAVA+OBCHODNA_ZLAVA,4)</f>
        <v/>
      </c>
    </row>
    <row r="27" spans="1:2" ht="399.95" customHeight="1" x14ac:dyDescent="0.25">
      <c r="A27" s="66">
        <f>Prihláška!A27</f>
        <v>15</v>
      </c>
      <c r="B27" s="67" t="str" cm="1">
        <f t="array" ref="B27">RPF(Prihláška!B27,Prihláška!C27,Prihláška!K27,Prihláška!J27,OBJEMOVA_ZLAVA+OBCHODNA_ZLAVA,4)</f>
        <v/>
      </c>
    </row>
    <row r="28" spans="1:2" ht="399.95" customHeight="1" x14ac:dyDescent="0.25">
      <c r="A28" s="66">
        <f>Prihláška!A28</f>
        <v>16</v>
      </c>
      <c r="B28" s="67" t="str" cm="1">
        <f t="array" ref="B28">RPF(Prihláška!B28,Prihláška!C28,Prihláška!K28,Prihláška!J28,OBJEMOVA_ZLAVA+OBCHODNA_ZLAVA,4)</f>
        <v/>
      </c>
    </row>
    <row r="29" spans="1:2" ht="399.95" customHeight="1" x14ac:dyDescent="0.25">
      <c r="A29" s="66">
        <f>Prihláška!A29</f>
        <v>17</v>
      </c>
      <c r="B29" s="67" t="str" cm="1">
        <f t="array" ref="B29">RPF(Prihláška!B29,Prihláška!C29,Prihláška!K29,Prihláška!J29,OBJEMOVA_ZLAVA+OBCHODNA_ZLAVA,4)</f>
        <v/>
      </c>
    </row>
    <row r="30" spans="1:2" ht="399.95" customHeight="1" x14ac:dyDescent="0.25">
      <c r="A30" s="66">
        <f>Prihláška!A30</f>
        <v>18</v>
      </c>
      <c r="B30" s="67" t="str" cm="1">
        <f t="array" ref="B30">RPF(Prihláška!B30,Prihláška!C30,Prihláška!K30,Prihláška!J30,OBJEMOVA_ZLAVA+OBCHODNA_ZLAVA,4)</f>
        <v/>
      </c>
    </row>
    <row r="31" spans="1:2" ht="399.95" customHeight="1" x14ac:dyDescent="0.25">
      <c r="A31" s="66">
        <f>Prihláška!A31</f>
        <v>19</v>
      </c>
      <c r="B31" s="67" t="str" cm="1">
        <f t="array" ref="B31">RPF(Prihláška!B31,Prihláška!C31,Prihláška!K31,Prihláška!J31,OBJEMOVA_ZLAVA+OBCHODNA_ZLAVA,4)</f>
        <v/>
      </c>
    </row>
    <row r="32" spans="1:2" ht="399.95" customHeight="1" x14ac:dyDescent="0.25">
      <c r="A32" s="66">
        <f>Prihláška!A32</f>
        <v>20</v>
      </c>
      <c r="B32" s="67" t="str" cm="1">
        <f t="array" ref="B32">RPF(Prihláška!B32,Prihláška!C32,Prihláška!K32,Prihláška!J32,OBJEMOVA_ZLAVA+OBCHODNA_ZLAVA,4)</f>
        <v/>
      </c>
    </row>
    <row r="33" spans="1:2" ht="399.95" customHeight="1" x14ac:dyDescent="0.25">
      <c r="A33" s="66">
        <f>Prihláška!A33</f>
        <v>21</v>
      </c>
      <c r="B33" s="67" t="str" cm="1">
        <f t="array" ref="B33">RPF(Prihláška!B33,Prihláška!C33,Prihláška!K33,Prihláška!J33,OBJEMOVA_ZLAVA+OBCHODNA_ZLAVA,4)</f>
        <v/>
      </c>
    </row>
    <row r="34" spans="1:2" ht="399.95" customHeight="1" x14ac:dyDescent="0.25">
      <c r="A34" s="66">
        <f>Prihláška!A34</f>
        <v>22</v>
      </c>
      <c r="B34" s="67" t="str" cm="1">
        <f t="array" ref="B34">RPF(Prihláška!B34,Prihláška!C34,Prihláška!K34,Prihláška!J34,OBJEMOVA_ZLAVA+OBCHODNA_ZLAVA,4)</f>
        <v/>
      </c>
    </row>
    <row r="35" spans="1:2" ht="399.95" customHeight="1" x14ac:dyDescent="0.25">
      <c r="A35" s="66">
        <f>Prihláška!A35</f>
        <v>23</v>
      </c>
      <c r="B35" s="67" t="str" cm="1">
        <f t="array" ref="B35">RPF(Prihláška!B35,Prihláška!C35,Prihláška!K35,Prihláška!J35,OBJEMOVA_ZLAVA+OBCHODNA_ZLAVA,4)</f>
        <v/>
      </c>
    </row>
    <row r="36" spans="1:2" ht="399.95" customHeight="1" x14ac:dyDescent="0.25">
      <c r="A36" s="66">
        <f>Prihláška!A36</f>
        <v>24</v>
      </c>
      <c r="B36" s="67" t="str" cm="1">
        <f t="array" ref="B36">RPF(Prihláška!B36,Prihláška!C36,Prihláška!K36,Prihláška!J36,OBJEMOVA_ZLAVA+OBCHODNA_ZLAVA,4)</f>
        <v/>
      </c>
    </row>
    <row r="37" spans="1:2" ht="399.95" customHeight="1" x14ac:dyDescent="0.25">
      <c r="A37" s="66">
        <f>Prihláška!A37</f>
        <v>25</v>
      </c>
      <c r="B37" s="67" t="str" cm="1">
        <f t="array" ref="B37">RPF(Prihláška!B37,Prihláška!C37,Prihláška!K37,Prihláška!J37,OBJEMOVA_ZLAVA+OBCHODNA_ZLAVA,4)</f>
        <v/>
      </c>
    </row>
    <row r="38" spans="1:2" ht="399.95" customHeight="1" x14ac:dyDescent="0.25">
      <c r="A38" s="66">
        <f>Prihláška!A38</f>
        <v>26</v>
      </c>
      <c r="B38" s="67" t="str" cm="1">
        <f t="array" ref="B38">RPF(Prihláška!B38,Prihláška!C38,Prihláška!K38,Prihláška!J38,OBJEMOVA_ZLAVA+OBCHODNA_ZLAVA,4)</f>
        <v/>
      </c>
    </row>
    <row r="39" spans="1:2" ht="399.95" customHeight="1" x14ac:dyDescent="0.25">
      <c r="A39" s="66">
        <f>Prihláška!A39</f>
        <v>27</v>
      </c>
      <c r="B39" s="67" t="str" cm="1">
        <f t="array" ref="B39">RPF(Prihláška!B39,Prihláška!C39,Prihláška!K39,Prihláška!J39,OBJEMOVA_ZLAVA+OBCHODNA_ZLAVA,4)</f>
        <v/>
      </c>
    </row>
    <row r="40" spans="1:2" ht="399.95" customHeight="1" x14ac:dyDescent="0.25">
      <c r="A40" s="66">
        <f>Prihláška!A40</f>
        <v>28</v>
      </c>
      <c r="B40" s="67" t="str" cm="1">
        <f t="array" ref="B40">RPF(Prihláška!B40,Prihláška!C40,Prihláška!K40,Prihláška!J40,OBJEMOVA_ZLAVA+OBCHODNA_ZLAVA,4)</f>
        <v/>
      </c>
    </row>
    <row r="41" spans="1:2" ht="399.95" customHeight="1" x14ac:dyDescent="0.25">
      <c r="A41" s="66">
        <f>Prihláška!A41</f>
        <v>29</v>
      </c>
      <c r="B41" s="67" t="str" cm="1">
        <f t="array" ref="B41">RPF(Prihláška!B41,Prihláška!C41,Prihláška!K41,Prihláška!J41,OBJEMOVA_ZLAVA+OBCHODNA_ZLAVA,4)</f>
        <v/>
      </c>
    </row>
    <row r="42" spans="1:2" ht="399.95" customHeight="1" x14ac:dyDescent="0.25">
      <c r="A42" s="66">
        <f>Prihláška!A42</f>
        <v>30</v>
      </c>
      <c r="B42" s="67" t="str" cm="1">
        <f t="array" ref="B42">RPF(Prihláška!B42,Prihláška!C42,Prihláška!K42,Prihláška!J42,OBJEMOVA_ZLAVA+OBCHODNA_ZLAVA,4)</f>
        <v/>
      </c>
    </row>
    <row r="43" spans="1:2" ht="399.95" customHeight="1" x14ac:dyDescent="0.25">
      <c r="A43" s="66">
        <f>Prihláška!A43</f>
        <v>31</v>
      </c>
      <c r="B43" s="67" t="str" cm="1">
        <f t="array" ref="B43">RPF(Prihláška!B43,Prihláška!C43,Prihláška!K43,Prihláška!J43,OBJEMOVA_ZLAVA+OBCHODNA_ZLAVA,4)</f>
        <v/>
      </c>
    </row>
    <row r="44" spans="1:2" ht="399.95" customHeight="1" x14ac:dyDescent="0.25">
      <c r="A44" s="66">
        <f>Prihláška!A44</f>
        <v>32</v>
      </c>
      <c r="B44" s="67" t="str" cm="1">
        <f t="array" ref="B44">RPF(Prihláška!B44,Prihláška!C44,Prihláška!K44,Prihláška!J44,OBJEMOVA_ZLAVA+OBCHODNA_ZLAVA,4)</f>
        <v/>
      </c>
    </row>
    <row r="45" spans="1:2" ht="399.95" customHeight="1" x14ac:dyDescent="0.25">
      <c r="A45" s="66">
        <f>Prihláška!A45</f>
        <v>33</v>
      </c>
      <c r="B45" s="67" t="str" cm="1">
        <f t="array" ref="B45">RPF(Prihláška!B45,Prihláška!C45,Prihláška!K45,Prihláška!J45,OBJEMOVA_ZLAVA+OBCHODNA_ZLAVA,4)</f>
        <v/>
      </c>
    </row>
    <row r="46" spans="1:2" ht="399.95" customHeight="1" x14ac:dyDescent="0.25">
      <c r="A46" s="66">
        <f>Prihláška!A46</f>
        <v>34</v>
      </c>
      <c r="B46" s="67" t="str" cm="1">
        <f t="array" ref="B46">RPF(Prihláška!B46,Prihláška!C46,Prihláška!K46,Prihláška!J46,OBJEMOVA_ZLAVA+OBCHODNA_ZLAVA,4)</f>
        <v/>
      </c>
    </row>
    <row r="47" spans="1:2" ht="399.95" customHeight="1" x14ac:dyDescent="0.25">
      <c r="A47" s="66">
        <f>Prihláška!A47</f>
        <v>35</v>
      </c>
      <c r="B47" s="67" t="str" cm="1">
        <f t="array" ref="B47">RPF(Prihláška!B47,Prihláška!C47,Prihláška!K47,Prihláška!J47,OBJEMOVA_ZLAVA+OBCHODNA_ZLAVA,4)</f>
        <v/>
      </c>
    </row>
    <row r="48" spans="1:2" ht="399.95" customHeight="1" x14ac:dyDescent="0.25">
      <c r="A48" s="66">
        <f>Prihláška!A48</f>
        <v>36</v>
      </c>
      <c r="B48" s="67" t="str" cm="1">
        <f t="array" ref="B48">RPF(Prihláška!B48,Prihláška!C48,Prihláška!K48,Prihláška!J48,OBJEMOVA_ZLAVA+OBCHODNA_ZLAVA,4)</f>
        <v/>
      </c>
    </row>
    <row r="49" spans="1:2" ht="399.95" customHeight="1" x14ac:dyDescent="0.25">
      <c r="A49" s="66">
        <f>Prihláška!A49</f>
        <v>37</v>
      </c>
      <c r="B49" s="67" t="str" cm="1">
        <f t="array" ref="B49">RPF(Prihláška!B49,Prihláška!C49,Prihláška!K49,Prihláška!J49,OBJEMOVA_ZLAVA+OBCHODNA_ZLAVA,4)</f>
        <v/>
      </c>
    </row>
    <row r="50" spans="1:2" ht="399.95" customHeight="1" x14ac:dyDescent="0.25">
      <c r="A50" s="66">
        <f>Prihláška!A50</f>
        <v>38</v>
      </c>
      <c r="B50" s="67" t="str" cm="1">
        <f t="array" ref="B50">RPF(Prihláška!B50,Prihláška!C50,Prihláška!K50,Prihláška!J50,OBJEMOVA_ZLAVA+OBCHODNA_ZLAVA,4)</f>
        <v/>
      </c>
    </row>
    <row r="51" spans="1:2" ht="399.95" customHeight="1" x14ac:dyDescent="0.25">
      <c r="A51" s="66">
        <f>Prihláška!A51</f>
        <v>39</v>
      </c>
      <c r="B51" s="67" t="str" cm="1">
        <f t="array" ref="B51">RPF(Prihláška!B51,Prihláška!C51,Prihláška!K51,Prihláška!J51,OBJEMOVA_ZLAVA+OBCHODNA_ZLAVA,4)</f>
        <v/>
      </c>
    </row>
    <row r="52" spans="1:2" ht="399.95" customHeight="1" x14ac:dyDescent="0.25">
      <c r="A52" s="66">
        <f>Prihláška!A52</f>
        <v>40</v>
      </c>
      <c r="B52" s="67" t="str" cm="1">
        <f t="array" ref="B52">RPF(Prihláška!B52,Prihláška!C52,Prihláška!K52,Prihláška!J52,OBJEMOVA_ZLAVA+OBCHODNA_ZLAVA,4)</f>
        <v/>
      </c>
    </row>
    <row r="53" spans="1:2" ht="399.95" customHeight="1" x14ac:dyDescent="0.25">
      <c r="A53" s="66">
        <f>Prihláška!A53</f>
        <v>41</v>
      </c>
      <c r="B53" s="67" t="str" cm="1">
        <f t="array" ref="B53">RPF(Prihláška!B53,Prihláška!C53,Prihláška!K53,Prihláška!J53,OBJEMOVA_ZLAVA+OBCHODNA_ZLAVA,4)</f>
        <v/>
      </c>
    </row>
    <row r="54" spans="1:2" ht="399.95" customHeight="1" x14ac:dyDescent="0.25">
      <c r="A54" s="66">
        <f>Prihláška!A54</f>
        <v>42</v>
      </c>
      <c r="B54" s="67" t="str" cm="1">
        <f t="array" ref="B54">RPF(Prihláška!B54,Prihláška!C54,Prihláška!K54,Prihláška!J54,OBJEMOVA_ZLAVA+OBCHODNA_ZLAVA,4)</f>
        <v/>
      </c>
    </row>
    <row r="55" spans="1:2" ht="399.95" customHeight="1" x14ac:dyDescent="0.25">
      <c r="A55" s="66">
        <f>Prihláška!A55</f>
        <v>43</v>
      </c>
      <c r="B55" s="67" t="str" cm="1">
        <f t="array" ref="B55">RPF(Prihláška!B55,Prihláška!C55,Prihláška!K55,Prihláška!J55,OBJEMOVA_ZLAVA+OBCHODNA_ZLAVA,4)</f>
        <v/>
      </c>
    </row>
    <row r="56" spans="1:2" ht="399.95" customHeight="1" x14ac:dyDescent="0.25">
      <c r="A56" s="66">
        <f>Prihláška!A56</f>
        <v>44</v>
      </c>
      <c r="B56" s="67" t="str" cm="1">
        <f t="array" ref="B56">RPF(Prihláška!B56,Prihláška!C56,Prihláška!K56,Prihláška!J56,OBJEMOVA_ZLAVA+OBCHODNA_ZLAVA,4)</f>
        <v/>
      </c>
    </row>
    <row r="57" spans="1:2" ht="399.95" customHeight="1" x14ac:dyDescent="0.25">
      <c r="A57" s="66">
        <f>Prihláška!A57</f>
        <v>45</v>
      </c>
      <c r="B57" s="67" t="str" cm="1">
        <f t="array" ref="B57">RPF(Prihláška!B57,Prihláška!C57,Prihláška!K57,Prihláška!J57,OBJEMOVA_ZLAVA+OBCHODNA_ZLAVA,4)</f>
        <v/>
      </c>
    </row>
    <row r="58" spans="1:2" ht="399.95" customHeight="1" x14ac:dyDescent="0.25">
      <c r="A58" s="66">
        <f>Prihláška!A58</f>
        <v>46</v>
      </c>
      <c r="B58" s="67" t="str" cm="1">
        <f t="array" ref="B58">RPF(Prihláška!B58,Prihláška!C58,Prihláška!K58,Prihláška!J58,OBJEMOVA_ZLAVA+OBCHODNA_ZLAVA,4)</f>
        <v/>
      </c>
    </row>
    <row r="59" spans="1:2" ht="399.95" customHeight="1" x14ac:dyDescent="0.25">
      <c r="A59" s="66">
        <f>Prihláška!A59</f>
        <v>47</v>
      </c>
      <c r="B59" s="67" t="str" cm="1">
        <f t="array" ref="B59">RPF(Prihláška!B59,Prihláška!C59,Prihláška!K59,Prihláška!J59,OBJEMOVA_ZLAVA+OBCHODNA_ZLAVA,4)</f>
        <v/>
      </c>
    </row>
    <row r="60" spans="1:2" ht="399.95" customHeight="1" x14ac:dyDescent="0.25">
      <c r="A60" s="66">
        <f>Prihláška!A60</f>
        <v>48</v>
      </c>
      <c r="B60" s="67" t="str" cm="1">
        <f t="array" ref="B60">RPF(Prihláška!B60,Prihláška!C60,Prihláška!K60,Prihláška!J60,OBJEMOVA_ZLAVA+OBCHODNA_ZLAVA,4)</f>
        <v/>
      </c>
    </row>
    <row r="61" spans="1:2" ht="399.95" customHeight="1" x14ac:dyDescent="0.25">
      <c r="A61" s="66">
        <f>Prihláška!A61</f>
        <v>49</v>
      </c>
      <c r="B61" s="67" t="str" cm="1">
        <f t="array" ref="B61">RPF(Prihláška!B61,Prihláška!C61,Prihláška!K61,Prihláška!J61,OBJEMOVA_ZLAVA+OBCHODNA_ZLAVA,4)</f>
        <v/>
      </c>
    </row>
    <row r="62" spans="1:2" ht="399.95" customHeight="1" x14ac:dyDescent="0.25">
      <c r="A62" s="66">
        <f>Prihláška!A62</f>
        <v>50</v>
      </c>
      <c r="B62" s="67" t="str" cm="1">
        <f t="array" ref="B62">RPF(Prihláška!B62,Prihláška!C62,Prihláška!K62,Prihláška!J62,OBJEMOVA_ZLAVA+OBCHODNA_ZLAVA,4)</f>
        <v/>
      </c>
    </row>
    <row r="63" spans="1:2" ht="399.95" customHeight="1" x14ac:dyDescent="0.25">
      <c r="A63" s="66">
        <f>Prihláška!A63</f>
        <v>51</v>
      </c>
      <c r="B63" s="67" t="str" cm="1">
        <f t="array" ref="B63">RPF(Prihláška!B63,Prihláška!C63,Prihláška!K63,Prihláška!J63,OBJEMOVA_ZLAVA+OBCHODNA_ZLAVA,4)</f>
        <v/>
      </c>
    </row>
    <row r="64" spans="1:2" ht="399.95" customHeight="1" x14ac:dyDescent="0.25">
      <c r="A64" s="66">
        <f>Prihláška!A64</f>
        <v>52</v>
      </c>
      <c r="B64" s="67" t="str" cm="1">
        <f t="array" ref="B64">RPF(Prihláška!B64,Prihláška!C64,Prihláška!K64,Prihláška!J64,OBJEMOVA_ZLAVA+OBCHODNA_ZLAVA,4)</f>
        <v/>
      </c>
    </row>
    <row r="65" spans="1:2" ht="399.95" customHeight="1" x14ac:dyDescent="0.25">
      <c r="A65" s="66">
        <f>Prihláška!A65</f>
        <v>53</v>
      </c>
      <c r="B65" s="67" t="str" cm="1">
        <f t="array" ref="B65">RPF(Prihláška!B65,Prihláška!C65,Prihláška!K65,Prihláška!J65,OBJEMOVA_ZLAVA+OBCHODNA_ZLAVA,4)</f>
        <v/>
      </c>
    </row>
    <row r="66" spans="1:2" ht="399.95" customHeight="1" x14ac:dyDescent="0.25">
      <c r="A66" s="66">
        <f>Prihláška!A66</f>
        <v>54</v>
      </c>
      <c r="B66" s="67" t="str" cm="1">
        <f t="array" ref="B66">RPF(Prihláška!B66,Prihláška!C66,Prihláška!K66,Prihláška!J66,OBJEMOVA_ZLAVA+OBCHODNA_ZLAVA,4)</f>
        <v/>
      </c>
    </row>
    <row r="67" spans="1:2" ht="399.95" customHeight="1" x14ac:dyDescent="0.25">
      <c r="A67" s="66">
        <f>Prihláška!A67</f>
        <v>55</v>
      </c>
      <c r="B67" s="67" t="str" cm="1">
        <f t="array" ref="B67">RPF(Prihláška!B67,Prihláška!C67,Prihláška!K67,Prihláška!J67,OBJEMOVA_ZLAVA+OBCHODNA_ZLAVA,4)</f>
        <v/>
      </c>
    </row>
    <row r="68" spans="1:2" ht="399.95" customHeight="1" x14ac:dyDescent="0.25">
      <c r="A68" s="66">
        <f>Prihláška!A68</f>
        <v>56</v>
      </c>
      <c r="B68" s="67" t="str" cm="1">
        <f t="array" ref="B68">RPF(Prihláška!B68,Prihláška!C68,Prihláška!K68,Prihláška!J68,OBJEMOVA_ZLAVA+OBCHODNA_ZLAVA,4)</f>
        <v/>
      </c>
    </row>
    <row r="69" spans="1:2" ht="399.95" customHeight="1" x14ac:dyDescent="0.25">
      <c r="A69" s="66">
        <f>Prihláška!A69</f>
        <v>57</v>
      </c>
      <c r="B69" s="67" t="str" cm="1">
        <f t="array" ref="B69">RPF(Prihláška!B69,Prihláška!C69,Prihláška!K69,Prihláška!J69,OBJEMOVA_ZLAVA+OBCHODNA_ZLAVA,4)</f>
        <v/>
      </c>
    </row>
    <row r="70" spans="1:2" ht="399.95" customHeight="1" x14ac:dyDescent="0.25">
      <c r="A70" s="66">
        <f>Prihláška!A70</f>
        <v>58</v>
      </c>
      <c r="B70" s="67" t="str" cm="1">
        <f t="array" ref="B70">RPF(Prihláška!B70,Prihláška!C70,Prihláška!K70,Prihláška!J70,OBJEMOVA_ZLAVA+OBCHODNA_ZLAVA,4)</f>
        <v/>
      </c>
    </row>
    <row r="71" spans="1:2" ht="399.95" customHeight="1" x14ac:dyDescent="0.25">
      <c r="A71" s="66">
        <f>Prihláška!A71</f>
        <v>59</v>
      </c>
      <c r="B71" s="67" t="str" cm="1">
        <f t="array" ref="B71">RPF(Prihláška!B71,Prihláška!C71,Prihláška!K71,Prihláška!J71,OBJEMOVA_ZLAVA+OBCHODNA_ZLAVA,4)</f>
        <v/>
      </c>
    </row>
    <row r="72" spans="1:2" ht="399.95" customHeight="1" x14ac:dyDescent="0.25">
      <c r="A72" s="66">
        <f>Prihláška!A72</f>
        <v>60</v>
      </c>
      <c r="B72" s="67" t="str" cm="1">
        <f t="array" ref="B72">RPF(Prihláška!B72,Prihláška!C72,Prihláška!K72,Prihláška!J72,OBJEMOVA_ZLAVA+OBCHODNA_ZLAVA,4)</f>
        <v/>
      </c>
    </row>
    <row r="73" spans="1:2" ht="399.95" customHeight="1" x14ac:dyDescent="0.25">
      <c r="A73" s="66">
        <f>Prihláška!A73</f>
        <v>61</v>
      </c>
      <c r="B73" s="67" t="str" cm="1">
        <f t="array" ref="B73">RPF(Prihláška!B73,Prihláška!C73,Prihláška!K73,Prihláška!J73,OBJEMOVA_ZLAVA+OBCHODNA_ZLAVA,4)</f>
        <v/>
      </c>
    </row>
    <row r="74" spans="1:2" ht="399.95" customHeight="1" x14ac:dyDescent="0.25">
      <c r="A74" s="66">
        <f>Prihláška!A74</f>
        <v>62</v>
      </c>
      <c r="B74" s="67" t="str" cm="1">
        <f t="array" ref="B74">RPF(Prihláška!B74,Prihláška!C74,Prihláška!K74,Prihláška!J74,OBJEMOVA_ZLAVA+OBCHODNA_ZLAVA,4)</f>
        <v/>
      </c>
    </row>
    <row r="75" spans="1:2" ht="399.95" customHeight="1" x14ac:dyDescent="0.25">
      <c r="A75" s="66">
        <f>Prihláška!A75</f>
        <v>63</v>
      </c>
      <c r="B75" s="67" t="str" cm="1">
        <f t="array" ref="B75">RPF(Prihláška!B75,Prihláška!C75,Prihláška!K75,Prihláška!J75,OBJEMOVA_ZLAVA+OBCHODNA_ZLAVA,4)</f>
        <v/>
      </c>
    </row>
    <row r="76" spans="1:2" ht="399.95" customHeight="1" x14ac:dyDescent="0.25">
      <c r="A76" s="66">
        <f>Prihláška!A76</f>
        <v>64</v>
      </c>
      <c r="B76" s="67" t="str" cm="1">
        <f t="array" ref="B76">RPF(Prihláška!B76,Prihláška!C76,Prihláška!K76,Prihláška!J76,OBJEMOVA_ZLAVA+OBCHODNA_ZLAVA,4)</f>
        <v/>
      </c>
    </row>
    <row r="77" spans="1:2" ht="399.95" customHeight="1" x14ac:dyDescent="0.25">
      <c r="A77" s="66">
        <f>Prihláška!A77</f>
        <v>65</v>
      </c>
      <c r="B77" s="67" t="str" cm="1">
        <f t="array" ref="B77">RPF(Prihláška!B77,Prihláška!C77,Prihláška!K77,Prihláška!J77,OBJEMOVA_ZLAVA+OBCHODNA_ZLAVA,4)</f>
        <v/>
      </c>
    </row>
    <row r="78" spans="1:2" ht="399.95" customHeight="1" x14ac:dyDescent="0.25">
      <c r="A78" s="66">
        <f>Prihláška!A78</f>
        <v>66</v>
      </c>
      <c r="B78" s="67" t="str" cm="1">
        <f t="array" ref="B78">RPF(Prihláška!B78,Prihláška!C78,Prihláška!K78,Prihláška!J78,OBJEMOVA_ZLAVA+OBCHODNA_ZLAVA,4)</f>
        <v/>
      </c>
    </row>
    <row r="79" spans="1:2" ht="399.95" customHeight="1" x14ac:dyDescent="0.25">
      <c r="A79" s="66">
        <f>Prihláška!A79</f>
        <v>67</v>
      </c>
      <c r="B79" s="67" t="str" cm="1">
        <f t="array" ref="B79">RPF(Prihláška!B79,Prihláška!C79,Prihláška!K79,Prihláška!J79,OBJEMOVA_ZLAVA+OBCHODNA_ZLAVA,4)</f>
        <v/>
      </c>
    </row>
    <row r="80" spans="1:2" ht="399.95" customHeight="1" x14ac:dyDescent="0.25">
      <c r="A80" s="66">
        <f>Prihláška!A80</f>
        <v>68</v>
      </c>
      <c r="B80" s="67" t="str" cm="1">
        <f t="array" ref="B80">RPF(Prihláška!B80,Prihláška!C80,Prihláška!K80,Prihláška!J80,OBJEMOVA_ZLAVA+OBCHODNA_ZLAVA,4)</f>
        <v/>
      </c>
    </row>
    <row r="81" spans="1:2" ht="399.95" customHeight="1" x14ac:dyDescent="0.25">
      <c r="A81" s="66">
        <f>Prihláška!A81</f>
        <v>69</v>
      </c>
      <c r="B81" s="67" t="str" cm="1">
        <f t="array" ref="B81">RPF(Prihláška!B81,Prihláška!C81,Prihláška!K81,Prihláška!J81,OBJEMOVA_ZLAVA+OBCHODNA_ZLAVA,4)</f>
        <v/>
      </c>
    </row>
    <row r="82" spans="1:2" ht="399.95" customHeight="1" x14ac:dyDescent="0.25">
      <c r="A82" s="66">
        <f>Prihláška!A82</f>
        <v>70</v>
      </c>
      <c r="B82" s="67" t="str" cm="1">
        <f t="array" ref="B82">RPF(Prihláška!B82,Prihláška!C82,Prihláška!K82,Prihláška!J82,OBJEMOVA_ZLAVA+OBCHODNA_ZLAVA,4)</f>
        <v/>
      </c>
    </row>
    <row r="83" spans="1:2" ht="399.95" customHeight="1" x14ac:dyDescent="0.25">
      <c r="A83" s="66">
        <f>Prihláška!A83</f>
        <v>71</v>
      </c>
      <c r="B83" s="67" t="str" cm="1">
        <f t="array" ref="B83">RPF(Prihláška!B83,Prihláška!C83,Prihláška!K83,Prihláška!J83,OBJEMOVA_ZLAVA+OBCHODNA_ZLAVA,4)</f>
        <v/>
      </c>
    </row>
    <row r="84" spans="1:2" ht="399.95" customHeight="1" x14ac:dyDescent="0.25">
      <c r="A84" s="66">
        <f>Prihláška!A84</f>
        <v>72</v>
      </c>
      <c r="B84" s="67" t="str" cm="1">
        <f t="array" ref="B84">RPF(Prihláška!B84,Prihláška!C84,Prihláška!K84,Prihláška!J84,OBJEMOVA_ZLAVA+OBCHODNA_ZLAVA,4)</f>
        <v/>
      </c>
    </row>
    <row r="85" spans="1:2" ht="399.95" customHeight="1" x14ac:dyDescent="0.25">
      <c r="A85" s="66">
        <f>Prihláška!A85</f>
        <v>73</v>
      </c>
      <c r="B85" s="67" t="str" cm="1">
        <f t="array" ref="B85">RPF(Prihláška!B85,Prihláška!C85,Prihláška!K85,Prihláška!J85,OBJEMOVA_ZLAVA+OBCHODNA_ZLAVA,4)</f>
        <v/>
      </c>
    </row>
    <row r="86" spans="1:2" ht="399.95" customHeight="1" x14ac:dyDescent="0.25">
      <c r="A86" s="66">
        <f>Prihláška!A86</f>
        <v>74</v>
      </c>
      <c r="B86" s="67" t="str" cm="1">
        <f t="array" ref="B86">RPF(Prihláška!B86,Prihláška!C86,Prihláška!K86,Prihláška!J86,OBJEMOVA_ZLAVA+OBCHODNA_ZLAVA,4)</f>
        <v/>
      </c>
    </row>
    <row r="87" spans="1:2" ht="399.95" customHeight="1" x14ac:dyDescent="0.25">
      <c r="A87" s="66">
        <f>Prihláška!A87</f>
        <v>75</v>
      </c>
      <c r="B87" s="67" t="str" cm="1">
        <f t="array" ref="B87">RPF(Prihláška!B87,Prihláška!C87,Prihláška!K87,Prihláška!J87,OBJEMOVA_ZLAVA+OBCHODNA_ZLAVA,4)</f>
        <v/>
      </c>
    </row>
    <row r="88" spans="1:2" ht="399.95" customHeight="1" x14ac:dyDescent="0.25">
      <c r="A88" s="66">
        <f>Prihláška!A88</f>
        <v>76</v>
      </c>
      <c r="B88" s="67" t="str" cm="1">
        <f t="array" ref="B88">RPF(Prihláška!B88,Prihláška!C88,Prihláška!K88,Prihláška!J88,OBJEMOVA_ZLAVA+OBCHODNA_ZLAVA,4)</f>
        <v/>
      </c>
    </row>
    <row r="89" spans="1:2" ht="399.95" customHeight="1" x14ac:dyDescent="0.25">
      <c r="A89" s="66">
        <f>Prihláška!A89</f>
        <v>77</v>
      </c>
      <c r="B89" s="67" t="str" cm="1">
        <f t="array" ref="B89">RPF(Prihláška!B89,Prihláška!C89,Prihláška!K89,Prihláška!J89,OBJEMOVA_ZLAVA+OBCHODNA_ZLAVA,4)</f>
        <v/>
      </c>
    </row>
    <row r="90" spans="1:2" ht="399.95" customHeight="1" x14ac:dyDescent="0.25">
      <c r="A90" s="66">
        <f>Prihláška!A90</f>
        <v>78</v>
      </c>
      <c r="B90" s="67" t="str" cm="1">
        <f t="array" ref="B90">RPF(Prihláška!B90,Prihláška!C90,Prihláška!K90,Prihláška!J90,OBJEMOVA_ZLAVA+OBCHODNA_ZLAVA,4)</f>
        <v/>
      </c>
    </row>
    <row r="91" spans="1:2" ht="399.95" customHeight="1" x14ac:dyDescent="0.25">
      <c r="A91" s="66">
        <f>Prihláška!A91</f>
        <v>79</v>
      </c>
      <c r="B91" s="67" t="str" cm="1">
        <f t="array" ref="B91">RPF(Prihláška!B91,Prihláška!C91,Prihláška!K91,Prihláška!J91,OBJEMOVA_ZLAVA+OBCHODNA_ZLAVA,4)</f>
        <v/>
      </c>
    </row>
    <row r="92" spans="1:2" ht="399.95" customHeight="1" x14ac:dyDescent="0.25">
      <c r="A92" s="66">
        <f>Prihláška!A92</f>
        <v>80</v>
      </c>
      <c r="B92" s="67" t="str" cm="1">
        <f t="array" ref="B92">RPF(Prihláška!B92,Prihláška!C92,Prihláška!K92,Prihláška!J92,OBJEMOVA_ZLAVA+OBCHODNA_ZLAVA,4)</f>
        <v/>
      </c>
    </row>
    <row r="93" spans="1:2" ht="399.95" customHeight="1" x14ac:dyDescent="0.25">
      <c r="A93" s="66">
        <f>Prihláška!A93</f>
        <v>81</v>
      </c>
      <c r="B93" s="67" t="str" cm="1">
        <f t="array" ref="B93">RPF(Prihláška!B93,Prihláška!C93,Prihláška!K93,Prihláška!J93,OBJEMOVA_ZLAVA+OBCHODNA_ZLAVA,4)</f>
        <v/>
      </c>
    </row>
    <row r="94" spans="1:2" ht="399.95" customHeight="1" x14ac:dyDescent="0.25">
      <c r="A94" s="66">
        <f>Prihláška!A94</f>
        <v>82</v>
      </c>
      <c r="B94" s="67" t="str" cm="1">
        <f t="array" ref="B94">RPF(Prihláška!B94,Prihláška!C94,Prihláška!K94,Prihláška!J94,OBJEMOVA_ZLAVA+OBCHODNA_ZLAVA,4)</f>
        <v/>
      </c>
    </row>
    <row r="95" spans="1:2" ht="399.95" customHeight="1" x14ac:dyDescent="0.25">
      <c r="A95" s="66">
        <f>Prihláška!A95</f>
        <v>83</v>
      </c>
      <c r="B95" s="67" t="str" cm="1">
        <f t="array" ref="B95">RPF(Prihláška!B95,Prihláška!C95,Prihláška!K95,Prihláška!J95,OBJEMOVA_ZLAVA+OBCHODNA_ZLAVA,4)</f>
        <v/>
      </c>
    </row>
    <row r="96" spans="1:2" ht="399.95" customHeight="1" x14ac:dyDescent="0.25">
      <c r="A96" s="66">
        <f>Prihláška!A96</f>
        <v>84</v>
      </c>
      <c r="B96" s="67" t="str" cm="1">
        <f t="array" ref="B96">RPF(Prihláška!B96,Prihláška!C96,Prihláška!K96,Prihláška!J96,OBJEMOVA_ZLAVA+OBCHODNA_ZLAVA,4)</f>
        <v/>
      </c>
    </row>
    <row r="97" spans="1:2" ht="399.95" customHeight="1" x14ac:dyDescent="0.25">
      <c r="A97" s="66">
        <f>Prihláška!A97</f>
        <v>85</v>
      </c>
      <c r="B97" s="67" t="str" cm="1">
        <f t="array" ref="B97">RPF(Prihláška!B97,Prihláška!C97,Prihláška!K97,Prihláška!J97,OBJEMOVA_ZLAVA+OBCHODNA_ZLAVA,4)</f>
        <v/>
      </c>
    </row>
    <row r="98" spans="1:2" ht="399.95" customHeight="1" x14ac:dyDescent="0.25">
      <c r="A98" s="66">
        <f>Prihláška!A98</f>
        <v>86</v>
      </c>
      <c r="B98" s="67" t="str" cm="1">
        <f t="array" ref="B98">RPF(Prihláška!B98,Prihláška!C98,Prihláška!K98,Prihláška!J98,OBJEMOVA_ZLAVA+OBCHODNA_ZLAVA,4)</f>
        <v/>
      </c>
    </row>
    <row r="99" spans="1:2" ht="399.95" customHeight="1" x14ac:dyDescent="0.25">
      <c r="A99" s="66">
        <f>Prihláška!A99</f>
        <v>87</v>
      </c>
      <c r="B99" s="67" t="str" cm="1">
        <f t="array" ref="B99">RPF(Prihláška!B99,Prihláška!C99,Prihláška!K99,Prihláška!J99,OBJEMOVA_ZLAVA+OBCHODNA_ZLAVA,4)</f>
        <v/>
      </c>
    </row>
    <row r="100" spans="1:2" ht="399.95" customHeight="1" x14ac:dyDescent="0.25">
      <c r="A100" s="66">
        <f>Prihláška!A100</f>
        <v>88</v>
      </c>
      <c r="B100" s="67" t="str" cm="1">
        <f t="array" ref="B100">RPF(Prihláška!B100,Prihláška!C100,Prihláška!K100,Prihláška!J100,OBJEMOVA_ZLAVA+OBCHODNA_ZLAVA,4)</f>
        <v/>
      </c>
    </row>
    <row r="101" spans="1:2" ht="399.95" customHeight="1" x14ac:dyDescent="0.25">
      <c r="A101" s="66">
        <f>Prihláška!A101</f>
        <v>89</v>
      </c>
      <c r="B101" s="67" t="str" cm="1">
        <f t="array" ref="B101">RPF(Prihláška!B101,Prihláška!C101,Prihláška!K101,Prihláška!J101,OBJEMOVA_ZLAVA+OBCHODNA_ZLAVA,4)</f>
        <v/>
      </c>
    </row>
    <row r="102" spans="1:2" ht="399.95" customHeight="1" x14ac:dyDescent="0.25">
      <c r="A102" s="66">
        <f>Prihláška!A102</f>
        <v>90</v>
      </c>
      <c r="B102" s="67" t="str" cm="1">
        <f t="array" ref="B102">RPF(Prihláška!B102,Prihláška!C102,Prihláška!K102,Prihláška!J102,OBJEMOVA_ZLAVA+OBCHODNA_ZLAVA,4)</f>
        <v/>
      </c>
    </row>
    <row r="103" spans="1:2" ht="399.95" customHeight="1" x14ac:dyDescent="0.25">
      <c r="A103" s="66">
        <f>Prihláška!A103</f>
        <v>91</v>
      </c>
      <c r="B103" s="67" t="str" cm="1">
        <f t="array" ref="B103">RPF(Prihláška!B103,Prihláška!C103,Prihláška!K103,Prihláška!J103,OBJEMOVA_ZLAVA+OBCHODNA_ZLAVA,4)</f>
        <v/>
      </c>
    </row>
    <row r="104" spans="1:2" ht="399.95" customHeight="1" x14ac:dyDescent="0.25">
      <c r="A104" s="66">
        <f>Prihláška!A104</f>
        <v>92</v>
      </c>
      <c r="B104" s="67" t="str" cm="1">
        <f t="array" ref="B104">RPF(Prihláška!B104,Prihláška!C104,Prihláška!K104,Prihláška!J104,OBJEMOVA_ZLAVA+OBCHODNA_ZLAVA,4)</f>
        <v/>
      </c>
    </row>
    <row r="105" spans="1:2" ht="399.95" customHeight="1" x14ac:dyDescent="0.25">
      <c r="A105" s="66">
        <f>Prihláška!A105</f>
        <v>93</v>
      </c>
      <c r="B105" s="67" t="str" cm="1">
        <f t="array" ref="B105">RPF(Prihláška!B105,Prihláška!C105,Prihláška!K105,Prihláška!J105,OBJEMOVA_ZLAVA+OBCHODNA_ZLAVA,4)</f>
        <v/>
      </c>
    </row>
    <row r="106" spans="1:2" ht="399.95" customHeight="1" x14ac:dyDescent="0.25">
      <c r="A106" s="66">
        <f>Prihláška!A106</f>
        <v>94</v>
      </c>
      <c r="B106" s="67" t="str" cm="1">
        <f t="array" ref="B106">RPF(Prihláška!B106,Prihláška!C106,Prihláška!K106,Prihláška!J106,OBJEMOVA_ZLAVA+OBCHODNA_ZLAVA,4)</f>
        <v/>
      </c>
    </row>
    <row r="107" spans="1:2" ht="399.95" customHeight="1" x14ac:dyDescent="0.25">
      <c r="A107" s="66">
        <f>Prihláška!A107</f>
        <v>95</v>
      </c>
      <c r="B107" s="67" t="str" cm="1">
        <f t="array" ref="B107">RPF(Prihláška!B107,Prihláška!C107,Prihláška!K107,Prihláška!J107,OBJEMOVA_ZLAVA+OBCHODNA_ZLAVA,4)</f>
        <v/>
      </c>
    </row>
    <row r="108" spans="1:2" ht="399.95" customHeight="1" x14ac:dyDescent="0.25">
      <c r="A108" s="66">
        <f>Prihláška!A108</f>
        <v>96</v>
      </c>
      <c r="B108" s="67" t="str" cm="1">
        <f t="array" ref="B108">RPF(Prihláška!B108,Prihláška!C108,Prihláška!K108,Prihláška!J108,OBJEMOVA_ZLAVA+OBCHODNA_ZLAVA,4)</f>
        <v/>
      </c>
    </row>
    <row r="109" spans="1:2" ht="399.95" customHeight="1" x14ac:dyDescent="0.25">
      <c r="A109" s="66">
        <f>Prihláška!A109</f>
        <v>97</v>
      </c>
      <c r="B109" s="67" t="str" cm="1">
        <f t="array" ref="B109">RPF(Prihláška!B109,Prihláška!C109,Prihláška!K109,Prihláška!J109,OBJEMOVA_ZLAVA+OBCHODNA_ZLAVA,4)</f>
        <v/>
      </c>
    </row>
    <row r="110" spans="1:2" ht="399.95" customHeight="1" x14ac:dyDescent="0.25">
      <c r="A110" s="66">
        <f>Prihláška!A110</f>
        <v>98</v>
      </c>
      <c r="B110" s="67" t="str" cm="1">
        <f t="array" ref="B110">RPF(Prihláška!B110,Prihláška!C110,Prihláška!K110,Prihláška!J110,OBJEMOVA_ZLAVA+OBCHODNA_ZLAVA,4)</f>
        <v/>
      </c>
    </row>
    <row r="111" spans="1:2" ht="399.95" customHeight="1" x14ac:dyDescent="0.25">
      <c r="A111" s="66">
        <f>Prihláška!A111</f>
        <v>99</v>
      </c>
      <c r="B111" s="67" t="str" cm="1">
        <f t="array" ref="B111">RPF(Prihláška!B111,Prihláška!C111,Prihláška!K111,Prihláška!J111,OBJEMOVA_ZLAVA+OBCHODNA_ZLAVA,4)</f>
        <v/>
      </c>
    </row>
    <row r="112" spans="1:2" ht="399.95" customHeight="1" x14ac:dyDescent="0.25">
      <c r="A112" s="66">
        <f>Prihláška!A112</f>
        <v>100</v>
      </c>
      <c r="B112" s="67" t="str" cm="1">
        <f t="array" ref="B112">RPF(Prihláška!B112,Prihláška!C112,Prihláška!K112,Prihláška!J112,OBJEMOVA_ZLAVA+OBCHODNA_ZLAVA,4)</f>
        <v/>
      </c>
    </row>
    <row r="113" spans="1:2" ht="399.95" customHeight="1" x14ac:dyDescent="0.25">
      <c r="A113" s="66">
        <f>Prihláška!A113</f>
        <v>101</v>
      </c>
      <c r="B113" s="67" t="str" cm="1">
        <f t="array" ref="B113">RPF(Prihláška!B113,Prihláška!C113,Prihláška!K113,Prihláška!J113,OBJEMOVA_ZLAVA+OBCHODNA_ZLAVA,4)</f>
        <v/>
      </c>
    </row>
    <row r="114" spans="1:2" ht="399.95" customHeight="1" x14ac:dyDescent="0.25">
      <c r="A114" s="66">
        <f>Prihláška!A114</f>
        <v>102</v>
      </c>
      <c r="B114" s="67" t="str" cm="1">
        <f t="array" ref="B114">RPF(Prihláška!B114,Prihláška!C114,Prihláška!K114,Prihláška!J114,OBJEMOVA_ZLAVA+OBCHODNA_ZLAVA,4)</f>
        <v/>
      </c>
    </row>
    <row r="115" spans="1:2" ht="399.95" customHeight="1" x14ac:dyDescent="0.25">
      <c r="A115" s="66">
        <f>Prihláška!A115</f>
        <v>103</v>
      </c>
      <c r="B115" s="67" t="str" cm="1">
        <f t="array" ref="B115">RPF(Prihláška!B115,Prihláška!C115,Prihláška!K115,Prihláška!J115,OBJEMOVA_ZLAVA+OBCHODNA_ZLAVA,4)</f>
        <v/>
      </c>
    </row>
    <row r="116" spans="1:2" ht="399.95" customHeight="1" x14ac:dyDescent="0.25">
      <c r="A116" s="66">
        <f>Prihláška!A116</f>
        <v>104</v>
      </c>
      <c r="B116" s="67" t="str" cm="1">
        <f t="array" ref="B116">RPF(Prihláška!B116,Prihláška!C116,Prihláška!K116,Prihláška!J116,OBJEMOVA_ZLAVA+OBCHODNA_ZLAVA,4)</f>
        <v/>
      </c>
    </row>
    <row r="117" spans="1:2" ht="399.95" customHeight="1" x14ac:dyDescent="0.25">
      <c r="A117" s="66">
        <f>Prihláška!A117</f>
        <v>105</v>
      </c>
      <c r="B117" s="67" t="str" cm="1">
        <f t="array" ref="B117">RPF(Prihláška!B117,Prihláška!C117,Prihláška!K117,Prihláška!J117,OBJEMOVA_ZLAVA+OBCHODNA_ZLAVA,4)</f>
        <v/>
      </c>
    </row>
    <row r="118" spans="1:2" ht="399.95" customHeight="1" x14ac:dyDescent="0.25">
      <c r="A118" s="66">
        <f>Prihláška!A118</f>
        <v>106</v>
      </c>
      <c r="B118" s="67" t="str" cm="1">
        <f t="array" ref="B118">RPF(Prihláška!B118,Prihláška!C118,Prihláška!K118,Prihláška!J118,OBJEMOVA_ZLAVA+OBCHODNA_ZLAVA,4)</f>
        <v/>
      </c>
    </row>
    <row r="119" spans="1:2" ht="399.95" customHeight="1" x14ac:dyDescent="0.25">
      <c r="A119" s="66">
        <f>Prihláška!A119</f>
        <v>107</v>
      </c>
      <c r="B119" s="67" t="str" cm="1">
        <f t="array" ref="B119">RPF(Prihláška!B119,Prihláška!C119,Prihláška!K119,Prihláška!J119,OBJEMOVA_ZLAVA+OBCHODNA_ZLAVA,4)</f>
        <v/>
      </c>
    </row>
    <row r="120" spans="1:2" ht="399.95" customHeight="1" x14ac:dyDescent="0.25">
      <c r="A120" s="66">
        <f>Prihláška!A120</f>
        <v>108</v>
      </c>
      <c r="B120" s="67" t="str" cm="1">
        <f t="array" ref="B120">RPF(Prihláška!B120,Prihláška!C120,Prihláška!K120,Prihláška!J120,OBJEMOVA_ZLAVA+OBCHODNA_ZLAVA,4)</f>
        <v/>
      </c>
    </row>
    <row r="121" spans="1:2" ht="399.95" customHeight="1" x14ac:dyDescent="0.25">
      <c r="A121" s="66">
        <f>Prihláška!A121</f>
        <v>109</v>
      </c>
      <c r="B121" s="67" t="str" cm="1">
        <f t="array" ref="B121">RPF(Prihláška!B121,Prihláška!C121,Prihláška!K121,Prihláška!J121,OBJEMOVA_ZLAVA+OBCHODNA_ZLAVA,4)</f>
        <v/>
      </c>
    </row>
    <row r="122" spans="1:2" ht="399.95" customHeight="1" x14ac:dyDescent="0.25">
      <c r="A122" s="66">
        <f>Prihláška!A122</f>
        <v>110</v>
      </c>
      <c r="B122" s="67" t="str" cm="1">
        <f t="array" ref="B122">RPF(Prihláška!B122,Prihláška!C122,Prihláška!K122,Prihláška!J122,OBJEMOVA_ZLAVA+OBCHODNA_ZLAVA,4)</f>
        <v/>
      </c>
    </row>
    <row r="123" spans="1:2" ht="399.95" customHeight="1" x14ac:dyDescent="0.25">
      <c r="A123" s="66">
        <f>Prihláška!A123</f>
        <v>111</v>
      </c>
      <c r="B123" s="67" t="str" cm="1">
        <f t="array" ref="B123">RPF(Prihláška!B123,Prihláška!C123,Prihláška!K123,Prihláška!J123,OBJEMOVA_ZLAVA+OBCHODNA_ZLAVA,4)</f>
        <v/>
      </c>
    </row>
    <row r="124" spans="1:2" ht="399.95" customHeight="1" x14ac:dyDescent="0.25">
      <c r="A124" s="66">
        <f>Prihláška!A124</f>
        <v>112</v>
      </c>
      <c r="B124" s="67" t="str" cm="1">
        <f t="array" ref="B124">RPF(Prihláška!B124,Prihláška!C124,Prihláška!K124,Prihláška!J124,OBJEMOVA_ZLAVA+OBCHODNA_ZLAVA,4)</f>
        <v/>
      </c>
    </row>
    <row r="125" spans="1:2" ht="399.95" customHeight="1" x14ac:dyDescent="0.25">
      <c r="A125" s="66">
        <f>Prihláška!A125</f>
        <v>113</v>
      </c>
      <c r="B125" s="67" t="str" cm="1">
        <f t="array" ref="B125">RPF(Prihláška!B125,Prihláška!C125,Prihláška!K125,Prihláška!J125,OBJEMOVA_ZLAVA+OBCHODNA_ZLAVA,4)</f>
        <v/>
      </c>
    </row>
    <row r="126" spans="1:2" ht="399.95" customHeight="1" x14ac:dyDescent="0.25">
      <c r="A126" s="66">
        <f>Prihláška!A126</f>
        <v>114</v>
      </c>
      <c r="B126" s="67" t="str" cm="1">
        <f t="array" ref="B126">RPF(Prihláška!B126,Prihláška!C126,Prihláška!K126,Prihláška!J126,OBJEMOVA_ZLAVA+OBCHODNA_ZLAVA,4)</f>
        <v/>
      </c>
    </row>
    <row r="127" spans="1:2" ht="399.95" customHeight="1" x14ac:dyDescent="0.25">
      <c r="A127" s="66">
        <f>Prihláška!A127</f>
        <v>115</v>
      </c>
      <c r="B127" s="67" t="str" cm="1">
        <f t="array" ref="B127">RPF(Prihláška!B127,Prihláška!C127,Prihláška!K127,Prihláška!J127,OBJEMOVA_ZLAVA+OBCHODNA_ZLAVA,4)</f>
        <v/>
      </c>
    </row>
    <row r="128" spans="1:2" ht="399.95" customHeight="1" x14ac:dyDescent="0.25">
      <c r="A128" s="66">
        <f>Prihláška!A128</f>
        <v>116</v>
      </c>
      <c r="B128" s="67" t="str" cm="1">
        <f t="array" ref="B128">RPF(Prihláška!B128,Prihláška!C128,Prihláška!K128,Prihláška!J128,OBJEMOVA_ZLAVA+OBCHODNA_ZLAVA,4)</f>
        <v/>
      </c>
    </row>
    <row r="129" spans="1:2" ht="399.95" customHeight="1" x14ac:dyDescent="0.25">
      <c r="A129" s="66">
        <f>Prihláška!A129</f>
        <v>117</v>
      </c>
      <c r="B129" s="67" t="str" cm="1">
        <f t="array" ref="B129">RPF(Prihláška!B129,Prihláška!C129,Prihláška!K129,Prihláška!J129,OBJEMOVA_ZLAVA+OBCHODNA_ZLAVA,4)</f>
        <v/>
      </c>
    </row>
    <row r="130" spans="1:2" ht="399.95" customHeight="1" x14ac:dyDescent="0.25">
      <c r="A130" s="66">
        <f>Prihláška!A130</f>
        <v>118</v>
      </c>
      <c r="B130" s="67" t="str" cm="1">
        <f t="array" ref="B130">RPF(Prihláška!B130,Prihláška!C130,Prihláška!K130,Prihláška!J130,OBJEMOVA_ZLAVA+OBCHODNA_ZLAVA,4)</f>
        <v/>
      </c>
    </row>
    <row r="131" spans="1:2" ht="399.95" customHeight="1" x14ac:dyDescent="0.25">
      <c r="A131" s="66">
        <f>Prihláška!A131</f>
        <v>119</v>
      </c>
      <c r="B131" s="67" t="str" cm="1">
        <f t="array" ref="B131">RPF(Prihláška!B131,Prihláška!C131,Prihláška!K131,Prihláška!J131,OBJEMOVA_ZLAVA+OBCHODNA_ZLAVA,4)</f>
        <v/>
      </c>
    </row>
    <row r="132" spans="1:2" ht="399.95" customHeight="1" x14ac:dyDescent="0.25">
      <c r="A132" s="66">
        <f>Prihláška!A132</f>
        <v>120</v>
      </c>
      <c r="B132" s="67" t="str" cm="1">
        <f t="array" ref="B132">RPF(Prihláška!B132,Prihláška!C132,Prihláška!K132,Prihláška!J132,OBJEMOVA_ZLAVA+OBCHODNA_ZLAVA,4)</f>
        <v/>
      </c>
    </row>
    <row r="133" spans="1:2" ht="399.95" customHeight="1" x14ac:dyDescent="0.25">
      <c r="A133" s="66">
        <f>Prihláška!A133</f>
        <v>121</v>
      </c>
      <c r="B133" s="67" t="str" cm="1">
        <f t="array" ref="B133">RPF(Prihláška!B133,Prihláška!C133,Prihláška!K133,Prihláška!J133,OBJEMOVA_ZLAVA+OBCHODNA_ZLAVA,4)</f>
        <v/>
      </c>
    </row>
    <row r="134" spans="1:2" ht="399.95" customHeight="1" x14ac:dyDescent="0.25">
      <c r="A134" s="66">
        <f>Prihláška!A134</f>
        <v>122</v>
      </c>
      <c r="B134" s="67" t="str" cm="1">
        <f t="array" ref="B134">RPF(Prihláška!B134,Prihláška!C134,Prihláška!K134,Prihláška!J134,OBJEMOVA_ZLAVA+OBCHODNA_ZLAVA,4)</f>
        <v/>
      </c>
    </row>
    <row r="135" spans="1:2" ht="399.95" customHeight="1" x14ac:dyDescent="0.25">
      <c r="A135" s="66">
        <f>Prihláška!A135</f>
        <v>123</v>
      </c>
      <c r="B135" s="67" t="str" cm="1">
        <f t="array" ref="B135">RPF(Prihláška!B135,Prihláška!C135,Prihláška!K135,Prihláška!J135,OBJEMOVA_ZLAVA+OBCHODNA_ZLAVA,4)</f>
        <v/>
      </c>
    </row>
    <row r="136" spans="1:2" ht="399.95" customHeight="1" x14ac:dyDescent="0.25">
      <c r="A136" s="66">
        <f>Prihláška!A136</f>
        <v>124</v>
      </c>
      <c r="B136" s="67" t="str" cm="1">
        <f t="array" ref="B136">RPF(Prihláška!B136,Prihláška!C136,Prihláška!K136,Prihláška!J136,OBJEMOVA_ZLAVA+OBCHODNA_ZLAVA,4)</f>
        <v/>
      </c>
    </row>
    <row r="137" spans="1:2" ht="399.95" customHeight="1" x14ac:dyDescent="0.25">
      <c r="A137" s="66">
        <f>Prihláška!A137</f>
        <v>125</v>
      </c>
      <c r="B137" s="67" t="str" cm="1">
        <f t="array" ref="B137">RPF(Prihláška!B137,Prihláška!C137,Prihláška!K137,Prihláška!J137,OBJEMOVA_ZLAVA+OBCHODNA_ZLAVA,4)</f>
        <v/>
      </c>
    </row>
    <row r="138" spans="1:2" ht="399.95" customHeight="1" x14ac:dyDescent="0.25">
      <c r="A138" s="66">
        <f>Prihláška!A138</f>
        <v>126</v>
      </c>
      <c r="B138" s="67" t="str" cm="1">
        <f t="array" ref="B138">RPF(Prihláška!B138,Prihláška!C138,Prihláška!K138,Prihláška!J138,OBJEMOVA_ZLAVA+OBCHODNA_ZLAVA,4)</f>
        <v/>
      </c>
    </row>
    <row r="139" spans="1:2" ht="399.95" customHeight="1" x14ac:dyDescent="0.25">
      <c r="A139" s="66">
        <f>Prihláška!A139</f>
        <v>127</v>
      </c>
      <c r="B139" s="67" t="str" cm="1">
        <f t="array" ref="B139">RPF(Prihláška!B139,Prihláška!C139,Prihláška!K139,Prihláška!J139,OBJEMOVA_ZLAVA+OBCHODNA_ZLAVA,4)</f>
        <v/>
      </c>
    </row>
    <row r="140" spans="1:2" ht="399.95" customHeight="1" x14ac:dyDescent="0.25">
      <c r="A140" s="66">
        <f>Prihláška!A140</f>
        <v>128</v>
      </c>
      <c r="B140" s="67" t="str" cm="1">
        <f t="array" ref="B140">RPF(Prihláška!B140,Prihláška!C140,Prihláška!K140,Prihláška!J140,OBJEMOVA_ZLAVA+OBCHODNA_ZLAVA,4)</f>
        <v/>
      </c>
    </row>
    <row r="141" spans="1:2" ht="399.95" customHeight="1" x14ac:dyDescent="0.25">
      <c r="A141" s="66">
        <f>Prihláška!A141</f>
        <v>129</v>
      </c>
      <c r="B141" s="67" t="str" cm="1">
        <f t="array" ref="B141">RPF(Prihláška!B141,Prihláška!C141,Prihláška!K141,Prihláška!J141,OBJEMOVA_ZLAVA+OBCHODNA_ZLAVA,4)</f>
        <v/>
      </c>
    </row>
    <row r="142" spans="1:2" ht="399.95" customHeight="1" x14ac:dyDescent="0.25">
      <c r="A142" s="66">
        <f>Prihláška!A142</f>
        <v>130</v>
      </c>
      <c r="B142" s="67" t="str" cm="1">
        <f t="array" ref="B142">RPF(Prihláška!B142,Prihláška!C142,Prihláška!K142,Prihláška!J142,OBJEMOVA_ZLAVA+OBCHODNA_ZLAVA,4)</f>
        <v/>
      </c>
    </row>
    <row r="143" spans="1:2" ht="399.95" customHeight="1" x14ac:dyDescent="0.25">
      <c r="A143" s="66">
        <f>Prihláška!A143</f>
        <v>131</v>
      </c>
      <c r="B143" s="67" t="str" cm="1">
        <f t="array" ref="B143">RPF(Prihláška!B143,Prihláška!C143,Prihláška!K143,Prihláška!J143,OBJEMOVA_ZLAVA+OBCHODNA_ZLAVA,4)</f>
        <v/>
      </c>
    </row>
    <row r="144" spans="1:2" ht="399.95" customHeight="1" x14ac:dyDescent="0.25">
      <c r="A144" s="66">
        <f>Prihláška!A144</f>
        <v>132</v>
      </c>
      <c r="B144" s="67" t="str" cm="1">
        <f t="array" ref="B144">RPF(Prihláška!B144,Prihláška!C144,Prihláška!K144,Prihláška!J144,OBJEMOVA_ZLAVA+OBCHODNA_ZLAVA,4)</f>
        <v/>
      </c>
    </row>
    <row r="145" spans="1:2" ht="399.95" customHeight="1" x14ac:dyDescent="0.25">
      <c r="A145" s="66">
        <f>Prihláška!A145</f>
        <v>133</v>
      </c>
      <c r="B145" s="67" t="str" cm="1">
        <f t="array" ref="B145">RPF(Prihláška!B145,Prihláška!C145,Prihláška!K145,Prihláška!J145,OBJEMOVA_ZLAVA+OBCHODNA_ZLAVA,4)</f>
        <v/>
      </c>
    </row>
    <row r="146" spans="1:2" ht="399.95" customHeight="1" x14ac:dyDescent="0.25">
      <c r="A146" s="66">
        <f>Prihláška!A146</f>
        <v>134</v>
      </c>
      <c r="B146" s="67" t="str" cm="1">
        <f t="array" ref="B146">RPF(Prihláška!B146,Prihláška!C146,Prihláška!K146,Prihláška!J146,OBJEMOVA_ZLAVA+OBCHODNA_ZLAVA,4)</f>
        <v/>
      </c>
    </row>
    <row r="147" spans="1:2" ht="399.95" customHeight="1" x14ac:dyDescent="0.25">
      <c r="A147" s="66">
        <f>Prihláška!A147</f>
        <v>135</v>
      </c>
      <c r="B147" s="67" t="str" cm="1">
        <f t="array" ref="B147">RPF(Prihláška!B147,Prihláška!C147,Prihláška!K147,Prihláška!J147,OBJEMOVA_ZLAVA+OBCHODNA_ZLAVA,4)</f>
        <v/>
      </c>
    </row>
    <row r="148" spans="1:2" ht="399.95" customHeight="1" x14ac:dyDescent="0.25">
      <c r="A148" s="66">
        <f>Prihláška!A148</f>
        <v>136</v>
      </c>
      <c r="B148" s="67" t="str" cm="1">
        <f t="array" ref="B148">RPF(Prihláška!B148,Prihláška!C148,Prihláška!K148,Prihláška!J148,OBJEMOVA_ZLAVA+OBCHODNA_ZLAVA,4)</f>
        <v/>
      </c>
    </row>
    <row r="149" spans="1:2" ht="399.95" customHeight="1" x14ac:dyDescent="0.25">
      <c r="A149" s="66">
        <f>Prihláška!A149</f>
        <v>137</v>
      </c>
      <c r="B149" s="67" t="str" cm="1">
        <f t="array" ref="B149">RPF(Prihláška!B149,Prihláška!C149,Prihláška!K149,Prihláška!J149,OBJEMOVA_ZLAVA+OBCHODNA_ZLAVA,4)</f>
        <v/>
      </c>
    </row>
    <row r="150" spans="1:2" ht="399.95" customHeight="1" x14ac:dyDescent="0.25">
      <c r="A150" s="66">
        <f>Prihláška!A150</f>
        <v>138</v>
      </c>
      <c r="B150" s="67" t="str" cm="1">
        <f t="array" ref="B150">RPF(Prihláška!B150,Prihláška!C150,Prihláška!K150,Prihláška!J150,OBJEMOVA_ZLAVA+OBCHODNA_ZLAVA,4)</f>
        <v/>
      </c>
    </row>
    <row r="151" spans="1:2" ht="399.95" customHeight="1" x14ac:dyDescent="0.25">
      <c r="A151" s="66">
        <f>Prihláška!A151</f>
        <v>139</v>
      </c>
      <c r="B151" s="67" t="str" cm="1">
        <f t="array" ref="B151">RPF(Prihláška!B151,Prihláška!C151,Prihláška!K151,Prihláška!J151,OBJEMOVA_ZLAVA+OBCHODNA_ZLAVA,4)</f>
        <v/>
      </c>
    </row>
    <row r="152" spans="1:2" ht="399.95" customHeight="1" x14ac:dyDescent="0.25">
      <c r="A152" s="66">
        <f>Prihláška!A152</f>
        <v>140</v>
      </c>
      <c r="B152" s="67" t="str" cm="1">
        <f t="array" ref="B152">RPF(Prihláška!B152,Prihláška!C152,Prihláška!K152,Prihláška!J152,OBJEMOVA_ZLAVA+OBCHODNA_ZLAVA,4)</f>
        <v/>
      </c>
    </row>
    <row r="153" spans="1:2" ht="399.95" customHeight="1" x14ac:dyDescent="0.25">
      <c r="A153" s="66">
        <f>Prihláška!A153</f>
        <v>141</v>
      </c>
      <c r="B153" s="67" t="str" cm="1">
        <f t="array" ref="B153">RPF(Prihláška!B153,Prihláška!C153,Prihláška!K153,Prihláška!J153,OBJEMOVA_ZLAVA+OBCHODNA_ZLAVA,4)</f>
        <v/>
      </c>
    </row>
    <row r="154" spans="1:2" ht="399.95" customHeight="1" x14ac:dyDescent="0.25">
      <c r="A154" s="66">
        <f>Prihláška!A154</f>
        <v>142</v>
      </c>
      <c r="B154" s="67" t="str" cm="1">
        <f t="array" ref="B154">RPF(Prihláška!B154,Prihláška!C154,Prihláška!K154,Prihláška!J154,OBJEMOVA_ZLAVA+OBCHODNA_ZLAVA,4)</f>
        <v/>
      </c>
    </row>
    <row r="155" spans="1:2" ht="399.95" customHeight="1" x14ac:dyDescent="0.25">
      <c r="A155" s="66">
        <f>Prihláška!A155</f>
        <v>143</v>
      </c>
      <c r="B155" s="67" t="str" cm="1">
        <f t="array" ref="B155">RPF(Prihláška!B155,Prihláška!C155,Prihláška!K155,Prihláška!J155,OBJEMOVA_ZLAVA+OBCHODNA_ZLAVA,4)</f>
        <v/>
      </c>
    </row>
    <row r="156" spans="1:2" ht="399.95" customHeight="1" x14ac:dyDescent="0.25">
      <c r="A156" s="66">
        <f>Prihláška!A156</f>
        <v>144</v>
      </c>
      <c r="B156" s="67" t="str" cm="1">
        <f t="array" ref="B156">RPF(Prihláška!B156,Prihláška!C156,Prihláška!K156,Prihláška!J156,OBJEMOVA_ZLAVA+OBCHODNA_ZLAVA,4)</f>
        <v/>
      </c>
    </row>
    <row r="157" spans="1:2" ht="399.95" customHeight="1" x14ac:dyDescent="0.25">
      <c r="A157" s="66">
        <f>Prihláška!A157</f>
        <v>145</v>
      </c>
      <c r="B157" s="67" t="str" cm="1">
        <f t="array" ref="B157">RPF(Prihláška!B157,Prihláška!C157,Prihláška!K157,Prihláška!J157,OBJEMOVA_ZLAVA+OBCHODNA_ZLAVA,4)</f>
        <v/>
      </c>
    </row>
    <row r="158" spans="1:2" ht="399.95" customHeight="1" x14ac:dyDescent="0.25">
      <c r="A158" s="66">
        <f>Prihláška!A158</f>
        <v>146</v>
      </c>
      <c r="B158" s="67" t="str" cm="1">
        <f t="array" ref="B158">RPF(Prihláška!B158,Prihláška!C158,Prihláška!K158,Prihláška!J158,OBJEMOVA_ZLAVA+OBCHODNA_ZLAVA,4)</f>
        <v/>
      </c>
    </row>
    <row r="159" spans="1:2" ht="399.95" customHeight="1" x14ac:dyDescent="0.25">
      <c r="A159" s="66">
        <f>Prihláška!A159</f>
        <v>147</v>
      </c>
      <c r="B159" s="67" t="str" cm="1">
        <f t="array" ref="B159">RPF(Prihláška!B159,Prihláška!C159,Prihláška!K159,Prihláška!J159,OBJEMOVA_ZLAVA+OBCHODNA_ZLAVA,4)</f>
        <v/>
      </c>
    </row>
    <row r="160" spans="1:2" ht="399.95" customHeight="1" x14ac:dyDescent="0.25">
      <c r="A160" s="66">
        <f>Prihláška!A160</f>
        <v>148</v>
      </c>
      <c r="B160" s="67" t="str" cm="1">
        <f t="array" ref="B160">RPF(Prihláška!B160,Prihláška!C160,Prihláška!K160,Prihláška!J160,OBJEMOVA_ZLAVA+OBCHODNA_ZLAVA,4)</f>
        <v/>
      </c>
    </row>
    <row r="161" spans="1:2" ht="399.95" customHeight="1" x14ac:dyDescent="0.25">
      <c r="A161" s="66">
        <f>Prihláška!A161</f>
        <v>149</v>
      </c>
      <c r="B161" s="67" t="str" cm="1">
        <f t="array" ref="B161">RPF(Prihláška!B161,Prihláška!C161,Prihláška!K161,Prihláška!J161,OBJEMOVA_ZLAVA+OBCHODNA_ZLAVA,4)</f>
        <v/>
      </c>
    </row>
    <row r="162" spans="1:2" ht="399.95" customHeight="1" x14ac:dyDescent="0.25">
      <c r="A162" s="66">
        <f>Prihláška!A162</f>
        <v>150</v>
      </c>
      <c r="B162" s="67" t="str" cm="1">
        <f t="array" ref="B162">RPF(Prihláška!B162,Prihláška!C162,Prihláška!K162,Prihláška!J162,OBJEMOVA_ZLAVA+OBCHODNA_ZLAVA,4)</f>
        <v/>
      </c>
    </row>
    <row r="163" spans="1:2" ht="399.95" customHeight="1" x14ac:dyDescent="0.25">
      <c r="A163" s="66">
        <f>Prihláška!A163</f>
        <v>151</v>
      </c>
      <c r="B163" s="67" t="str" cm="1">
        <f t="array" ref="B163">RPF(Prihláška!B163,Prihláška!C163,Prihláška!K163,Prihláška!J163,OBJEMOVA_ZLAVA+OBCHODNA_ZLAVA,4)</f>
        <v/>
      </c>
    </row>
    <row r="164" spans="1:2" ht="399.95" customHeight="1" x14ac:dyDescent="0.25">
      <c r="A164" s="66">
        <f>Prihláška!A164</f>
        <v>152</v>
      </c>
      <c r="B164" s="67" t="str" cm="1">
        <f t="array" ref="B164">RPF(Prihláška!B164,Prihláška!C164,Prihláška!K164,Prihláška!J164,OBJEMOVA_ZLAVA+OBCHODNA_ZLAVA,4)</f>
        <v/>
      </c>
    </row>
    <row r="165" spans="1:2" ht="399.95" customHeight="1" x14ac:dyDescent="0.25">
      <c r="A165" s="66">
        <f>Prihláška!A165</f>
        <v>153</v>
      </c>
      <c r="B165" s="67" t="str" cm="1">
        <f t="array" ref="B165">RPF(Prihláška!B165,Prihláška!C165,Prihláška!K165,Prihláška!J165,OBJEMOVA_ZLAVA+OBCHODNA_ZLAVA,4)</f>
        <v/>
      </c>
    </row>
    <row r="166" spans="1:2" ht="399.95" customHeight="1" x14ac:dyDescent="0.25">
      <c r="A166" s="66">
        <f>Prihláška!A166</f>
        <v>154</v>
      </c>
      <c r="B166" s="67" t="str" cm="1">
        <f t="array" ref="B166">RPF(Prihláška!B166,Prihláška!C166,Prihláška!K166,Prihláška!J166,OBJEMOVA_ZLAVA+OBCHODNA_ZLAVA,4)</f>
        <v/>
      </c>
    </row>
    <row r="167" spans="1:2" ht="399.95" customHeight="1" x14ac:dyDescent="0.25">
      <c r="A167" s="66">
        <f>Prihláška!A167</f>
        <v>155</v>
      </c>
      <c r="B167" s="67" t="str" cm="1">
        <f t="array" ref="B167">RPF(Prihláška!B167,Prihláška!C167,Prihláška!K167,Prihláška!J167,OBJEMOVA_ZLAVA+OBCHODNA_ZLAVA,4)</f>
        <v/>
      </c>
    </row>
    <row r="168" spans="1:2" ht="399.95" customHeight="1" x14ac:dyDescent="0.25">
      <c r="A168" s="66">
        <f>Prihláška!A168</f>
        <v>156</v>
      </c>
      <c r="B168" s="67" t="str" cm="1">
        <f t="array" ref="B168">RPF(Prihláška!B168,Prihláška!C168,Prihláška!K168,Prihláška!J168,OBJEMOVA_ZLAVA+OBCHODNA_ZLAVA,4)</f>
        <v/>
      </c>
    </row>
    <row r="169" spans="1:2" ht="399.95" customHeight="1" x14ac:dyDescent="0.25">
      <c r="A169" s="66">
        <f>Prihláška!A169</f>
        <v>157</v>
      </c>
      <c r="B169" s="67" t="str" cm="1">
        <f t="array" ref="B169">RPF(Prihláška!B169,Prihláška!C169,Prihláška!K169,Prihláška!J169,OBJEMOVA_ZLAVA+OBCHODNA_ZLAVA,4)</f>
        <v/>
      </c>
    </row>
    <row r="170" spans="1:2" ht="399.95" customHeight="1" x14ac:dyDescent="0.25">
      <c r="A170" s="66">
        <f>Prihláška!A170</f>
        <v>158</v>
      </c>
      <c r="B170" s="67" t="str" cm="1">
        <f t="array" ref="B170">RPF(Prihláška!B170,Prihláška!C170,Prihláška!K170,Prihláška!J170,OBJEMOVA_ZLAVA+OBCHODNA_ZLAVA,4)</f>
        <v/>
      </c>
    </row>
    <row r="171" spans="1:2" ht="399.95" customHeight="1" x14ac:dyDescent="0.25">
      <c r="A171" s="66">
        <f>Prihláška!A171</f>
        <v>159</v>
      </c>
      <c r="B171" s="67" t="str" cm="1">
        <f t="array" ref="B171">RPF(Prihláška!B171,Prihláška!C171,Prihláška!K171,Prihláška!J171,OBJEMOVA_ZLAVA+OBCHODNA_ZLAVA,4)</f>
        <v/>
      </c>
    </row>
    <row r="172" spans="1:2" ht="399.95" customHeight="1" x14ac:dyDescent="0.25">
      <c r="A172" s="66">
        <f>Prihláška!A172</f>
        <v>160</v>
      </c>
      <c r="B172" s="67" t="str" cm="1">
        <f t="array" ref="B172">RPF(Prihláška!B172,Prihláška!C172,Prihláška!K172,Prihláška!J172,OBJEMOVA_ZLAVA+OBCHODNA_ZLAVA,4)</f>
        <v/>
      </c>
    </row>
    <row r="173" spans="1:2" ht="399.95" customHeight="1" x14ac:dyDescent="0.25">
      <c r="A173" s="66">
        <f>Prihláška!A173</f>
        <v>161</v>
      </c>
      <c r="B173" s="67" t="str" cm="1">
        <f t="array" ref="B173">RPF(Prihláška!B173,Prihláška!C173,Prihláška!K173,Prihláška!J173,OBJEMOVA_ZLAVA+OBCHODNA_ZLAVA,4)</f>
        <v/>
      </c>
    </row>
    <row r="174" spans="1:2" ht="399.95" customHeight="1" x14ac:dyDescent="0.25">
      <c r="A174" s="66">
        <f>Prihláška!A174</f>
        <v>162</v>
      </c>
      <c r="B174" s="67" t="str" cm="1">
        <f t="array" ref="B174">RPF(Prihláška!B174,Prihláška!C174,Prihláška!K174,Prihláška!J174,OBJEMOVA_ZLAVA+OBCHODNA_ZLAVA,4)</f>
        <v/>
      </c>
    </row>
    <row r="175" spans="1:2" ht="399.95" customHeight="1" x14ac:dyDescent="0.25">
      <c r="A175" s="66">
        <f>Prihláška!A175</f>
        <v>163</v>
      </c>
      <c r="B175" s="67" t="str" cm="1">
        <f t="array" ref="B175">RPF(Prihláška!B175,Prihláška!C175,Prihláška!K175,Prihláška!J175,OBJEMOVA_ZLAVA+OBCHODNA_ZLAVA,4)</f>
        <v/>
      </c>
    </row>
    <row r="176" spans="1:2" ht="399.95" customHeight="1" x14ac:dyDescent="0.25">
      <c r="A176" s="66">
        <f>Prihláška!A176</f>
        <v>164</v>
      </c>
      <c r="B176" s="67" t="str" cm="1">
        <f t="array" ref="B176">RPF(Prihláška!B176,Prihláška!C176,Prihláška!K176,Prihláška!J176,OBJEMOVA_ZLAVA+OBCHODNA_ZLAVA,4)</f>
        <v/>
      </c>
    </row>
    <row r="177" spans="1:2" ht="399.95" customHeight="1" x14ac:dyDescent="0.25">
      <c r="A177" s="66">
        <f>Prihláška!A177</f>
        <v>165</v>
      </c>
      <c r="B177" s="67" t="str" cm="1">
        <f t="array" ref="B177">RPF(Prihláška!B177,Prihláška!C177,Prihláška!K177,Prihláška!J177,OBJEMOVA_ZLAVA+OBCHODNA_ZLAVA,4)</f>
        <v/>
      </c>
    </row>
    <row r="178" spans="1:2" ht="399.95" customHeight="1" x14ac:dyDescent="0.25">
      <c r="A178" s="66">
        <f>Prihláška!A178</f>
        <v>166</v>
      </c>
      <c r="B178" s="67" t="str" cm="1">
        <f t="array" ref="B178">RPF(Prihláška!B178,Prihláška!C178,Prihláška!K178,Prihláška!J178,OBJEMOVA_ZLAVA+OBCHODNA_ZLAVA,4)</f>
        <v/>
      </c>
    </row>
    <row r="179" spans="1:2" ht="399.95" customHeight="1" x14ac:dyDescent="0.25">
      <c r="A179" s="66">
        <f>Prihláška!A179</f>
        <v>167</v>
      </c>
      <c r="B179" s="67" t="str" cm="1">
        <f t="array" ref="B179">RPF(Prihláška!B179,Prihláška!C179,Prihláška!K179,Prihláška!J179,OBJEMOVA_ZLAVA+OBCHODNA_ZLAVA,4)</f>
        <v/>
      </c>
    </row>
    <row r="180" spans="1:2" ht="399.95" customHeight="1" x14ac:dyDescent="0.25">
      <c r="A180" s="66">
        <f>Prihláška!A180</f>
        <v>168</v>
      </c>
      <c r="B180" s="67" t="str" cm="1">
        <f t="array" ref="B180">RPF(Prihláška!B180,Prihláška!C180,Prihláška!K180,Prihláška!J180,OBJEMOVA_ZLAVA+OBCHODNA_ZLAVA,4)</f>
        <v/>
      </c>
    </row>
    <row r="181" spans="1:2" ht="399.95" customHeight="1" x14ac:dyDescent="0.25">
      <c r="A181" s="66">
        <f>Prihláška!A181</f>
        <v>169</v>
      </c>
      <c r="B181" s="67" t="str" cm="1">
        <f t="array" ref="B181">RPF(Prihláška!B181,Prihláška!C181,Prihláška!K181,Prihláška!J181,OBJEMOVA_ZLAVA+OBCHODNA_ZLAVA,4)</f>
        <v/>
      </c>
    </row>
    <row r="182" spans="1:2" ht="399.95" customHeight="1" x14ac:dyDescent="0.25">
      <c r="A182" s="66">
        <f>Prihláška!A182</f>
        <v>170</v>
      </c>
      <c r="B182" s="67" t="str" cm="1">
        <f t="array" ref="B182">RPF(Prihláška!B182,Prihláška!C182,Prihláška!K182,Prihláška!J182,OBJEMOVA_ZLAVA+OBCHODNA_ZLAVA,4)</f>
        <v/>
      </c>
    </row>
    <row r="183" spans="1:2" ht="399.95" customHeight="1" x14ac:dyDescent="0.25">
      <c r="A183" s="66">
        <f>Prihláška!A183</f>
        <v>171</v>
      </c>
      <c r="B183" s="67" t="str" cm="1">
        <f t="array" ref="B183">RPF(Prihláška!B183,Prihláška!C183,Prihláška!K183,Prihláška!J183,OBJEMOVA_ZLAVA+OBCHODNA_ZLAVA,4)</f>
        <v/>
      </c>
    </row>
    <row r="184" spans="1:2" ht="399.95" customHeight="1" x14ac:dyDescent="0.25">
      <c r="A184" s="66">
        <f>Prihláška!A184</f>
        <v>172</v>
      </c>
      <c r="B184" s="67" t="str" cm="1">
        <f t="array" ref="B184">RPF(Prihláška!B184,Prihláška!C184,Prihláška!K184,Prihláška!J184,OBJEMOVA_ZLAVA+OBCHODNA_ZLAVA,4)</f>
        <v/>
      </c>
    </row>
    <row r="185" spans="1:2" ht="399.95" customHeight="1" x14ac:dyDescent="0.25">
      <c r="A185" s="66">
        <f>Prihláška!A185</f>
        <v>173</v>
      </c>
      <c r="B185" s="67" t="str" cm="1">
        <f t="array" ref="B185">RPF(Prihláška!B185,Prihláška!C185,Prihláška!K185,Prihláška!J185,OBJEMOVA_ZLAVA+OBCHODNA_ZLAVA,4)</f>
        <v/>
      </c>
    </row>
    <row r="186" spans="1:2" ht="399.95" customHeight="1" x14ac:dyDescent="0.25">
      <c r="A186" s="66">
        <f>Prihláška!A186</f>
        <v>174</v>
      </c>
      <c r="B186" s="67" t="str" cm="1">
        <f t="array" ref="B186">RPF(Prihláška!B186,Prihláška!C186,Prihláška!K186,Prihláška!J186,OBJEMOVA_ZLAVA+OBCHODNA_ZLAVA,4)</f>
        <v/>
      </c>
    </row>
    <row r="187" spans="1:2" ht="399.95" customHeight="1" x14ac:dyDescent="0.25">
      <c r="A187" s="66">
        <f>Prihláška!A187</f>
        <v>175</v>
      </c>
      <c r="B187" s="67" t="str" cm="1">
        <f t="array" ref="B187">RPF(Prihláška!B187,Prihláška!C187,Prihláška!K187,Prihláška!J187,OBJEMOVA_ZLAVA+OBCHODNA_ZLAVA,4)</f>
        <v/>
      </c>
    </row>
    <row r="188" spans="1:2" ht="399.95" customHeight="1" x14ac:dyDescent="0.25">
      <c r="A188" s="66">
        <f>Prihláška!A188</f>
        <v>176</v>
      </c>
      <c r="B188" s="67" t="str" cm="1">
        <f t="array" ref="B188">RPF(Prihláška!B188,Prihláška!C188,Prihláška!K188,Prihláška!J188,OBJEMOVA_ZLAVA+OBCHODNA_ZLAVA,4)</f>
        <v/>
      </c>
    </row>
    <row r="189" spans="1:2" ht="399.95" customHeight="1" x14ac:dyDescent="0.25">
      <c r="A189" s="66">
        <f>Prihláška!A189</f>
        <v>177</v>
      </c>
      <c r="B189" s="67" t="str" cm="1">
        <f t="array" ref="B189">RPF(Prihláška!B189,Prihláška!C189,Prihláška!K189,Prihláška!J189,OBJEMOVA_ZLAVA+OBCHODNA_ZLAVA,4)</f>
        <v/>
      </c>
    </row>
    <row r="190" spans="1:2" ht="399.95" customHeight="1" x14ac:dyDescent="0.25">
      <c r="A190" s="66">
        <f>Prihláška!A190</f>
        <v>178</v>
      </c>
      <c r="B190" s="67" t="str" cm="1">
        <f t="array" ref="B190">RPF(Prihláška!B190,Prihláška!C190,Prihláška!K190,Prihláška!J190,OBJEMOVA_ZLAVA+OBCHODNA_ZLAVA,4)</f>
        <v/>
      </c>
    </row>
    <row r="191" spans="1:2" ht="399.95" customHeight="1" x14ac:dyDescent="0.25">
      <c r="A191" s="66">
        <f>Prihláška!A191</f>
        <v>179</v>
      </c>
      <c r="B191" s="67" t="str" cm="1">
        <f t="array" ref="B191">RPF(Prihláška!B191,Prihláška!C191,Prihláška!K191,Prihláška!J191,OBJEMOVA_ZLAVA+OBCHODNA_ZLAVA,4)</f>
        <v/>
      </c>
    </row>
    <row r="192" spans="1:2" ht="399.95" customHeight="1" x14ac:dyDescent="0.25">
      <c r="A192" s="66">
        <f>Prihláška!A192</f>
        <v>180</v>
      </c>
      <c r="B192" s="67" t="str" cm="1">
        <f t="array" ref="B192">RPF(Prihláška!B192,Prihláška!C192,Prihláška!K192,Prihláška!J192,OBJEMOVA_ZLAVA+OBCHODNA_ZLAVA,4)</f>
        <v/>
      </c>
    </row>
    <row r="193" spans="1:2" ht="399.95" customHeight="1" x14ac:dyDescent="0.25">
      <c r="A193" s="66">
        <f>Prihláška!A193</f>
        <v>181</v>
      </c>
      <c r="B193" s="67" t="str" cm="1">
        <f t="array" ref="B193">RPF(Prihláška!B193,Prihláška!C193,Prihláška!K193,Prihláška!J193,OBJEMOVA_ZLAVA+OBCHODNA_ZLAVA,4)</f>
        <v/>
      </c>
    </row>
    <row r="194" spans="1:2" ht="399.95" customHeight="1" x14ac:dyDescent="0.25">
      <c r="A194" s="66">
        <f>Prihláška!A194</f>
        <v>182</v>
      </c>
      <c r="B194" s="67" t="str" cm="1">
        <f t="array" ref="B194">RPF(Prihláška!B194,Prihláška!C194,Prihláška!K194,Prihláška!J194,OBJEMOVA_ZLAVA+OBCHODNA_ZLAVA,4)</f>
        <v/>
      </c>
    </row>
    <row r="195" spans="1:2" ht="399.95" customHeight="1" x14ac:dyDescent="0.25">
      <c r="A195" s="66">
        <f>Prihláška!A195</f>
        <v>183</v>
      </c>
      <c r="B195" s="67" t="str" cm="1">
        <f t="array" ref="B195">RPF(Prihláška!B195,Prihláška!C195,Prihláška!K195,Prihláška!J195,OBJEMOVA_ZLAVA+OBCHODNA_ZLAVA,4)</f>
        <v/>
      </c>
    </row>
    <row r="196" spans="1:2" ht="399.95" customHeight="1" x14ac:dyDescent="0.25">
      <c r="A196" s="66">
        <f>Prihláška!A196</f>
        <v>184</v>
      </c>
      <c r="B196" s="67" t="str" cm="1">
        <f t="array" ref="B196">RPF(Prihláška!B196,Prihláška!C196,Prihláška!K196,Prihláška!J196,OBJEMOVA_ZLAVA+OBCHODNA_ZLAVA,4)</f>
        <v/>
      </c>
    </row>
    <row r="197" spans="1:2" ht="399.95" customHeight="1" x14ac:dyDescent="0.25">
      <c r="A197" s="66">
        <f>Prihláška!A197</f>
        <v>185</v>
      </c>
      <c r="B197" s="67" t="str" cm="1">
        <f t="array" ref="B197">RPF(Prihláška!B197,Prihláška!C197,Prihláška!K197,Prihláška!J197,OBJEMOVA_ZLAVA+OBCHODNA_ZLAVA,4)</f>
        <v/>
      </c>
    </row>
    <row r="198" spans="1:2" ht="399.95" customHeight="1" x14ac:dyDescent="0.25">
      <c r="A198" s="66">
        <f>Prihláška!A198</f>
        <v>186</v>
      </c>
      <c r="B198" s="67" t="str" cm="1">
        <f t="array" ref="B198">RPF(Prihláška!B198,Prihláška!C198,Prihláška!K198,Prihláška!J198,OBJEMOVA_ZLAVA+OBCHODNA_ZLAVA,4)</f>
        <v/>
      </c>
    </row>
    <row r="199" spans="1:2" ht="399.95" customHeight="1" x14ac:dyDescent="0.25">
      <c r="A199" s="66">
        <f>Prihláška!A199</f>
        <v>187</v>
      </c>
      <c r="B199" s="67" t="str" cm="1">
        <f t="array" ref="B199">RPF(Prihláška!B199,Prihláška!C199,Prihláška!K199,Prihláška!J199,OBJEMOVA_ZLAVA+OBCHODNA_ZLAVA,4)</f>
        <v/>
      </c>
    </row>
    <row r="200" spans="1:2" ht="399.95" customHeight="1" x14ac:dyDescent="0.25">
      <c r="A200" s="66">
        <f>Prihláška!A200</f>
        <v>188</v>
      </c>
      <c r="B200" s="67" t="str" cm="1">
        <f t="array" ref="B200">RPF(Prihláška!B200,Prihláška!C200,Prihláška!K200,Prihláška!J200,OBJEMOVA_ZLAVA+OBCHODNA_ZLAVA,4)</f>
        <v/>
      </c>
    </row>
    <row r="201" spans="1:2" ht="399.95" customHeight="1" x14ac:dyDescent="0.25">
      <c r="A201" s="66">
        <f>Prihláška!A201</f>
        <v>189</v>
      </c>
      <c r="B201" s="67" t="str" cm="1">
        <f t="array" ref="B201">RPF(Prihláška!B201,Prihláška!C201,Prihláška!K201,Prihláška!J201,OBJEMOVA_ZLAVA+OBCHODNA_ZLAVA,4)</f>
        <v/>
      </c>
    </row>
    <row r="202" spans="1:2" ht="399.95" customHeight="1" x14ac:dyDescent="0.25">
      <c r="A202" s="66">
        <f>Prihláška!A202</f>
        <v>190</v>
      </c>
      <c r="B202" s="67" t="str" cm="1">
        <f t="array" ref="B202">RPF(Prihláška!B202,Prihláška!C202,Prihláška!K202,Prihláška!J202,OBJEMOVA_ZLAVA+OBCHODNA_ZLAVA,4)</f>
        <v/>
      </c>
    </row>
    <row r="203" spans="1:2" ht="399.95" customHeight="1" x14ac:dyDescent="0.25">
      <c r="A203" s="66">
        <f>Prihláška!A203</f>
        <v>191</v>
      </c>
      <c r="B203" s="67" t="str" cm="1">
        <f t="array" ref="B203">RPF(Prihláška!B203,Prihláška!C203,Prihláška!K203,Prihláška!J203,OBJEMOVA_ZLAVA+OBCHODNA_ZLAVA,4)</f>
        <v/>
      </c>
    </row>
    <row r="204" spans="1:2" ht="399.95" customHeight="1" x14ac:dyDescent="0.25">
      <c r="A204" s="66">
        <f>Prihláška!A204</f>
        <v>192</v>
      </c>
      <c r="B204" s="67" t="str" cm="1">
        <f t="array" ref="B204">RPF(Prihláška!B204,Prihláška!C204,Prihláška!K204,Prihláška!J204,OBJEMOVA_ZLAVA+OBCHODNA_ZLAVA,4)</f>
        <v/>
      </c>
    </row>
    <row r="205" spans="1:2" ht="399.95" customHeight="1" x14ac:dyDescent="0.25">
      <c r="A205" s="66">
        <f>Prihláška!A205</f>
        <v>193</v>
      </c>
      <c r="B205" s="67" t="str" cm="1">
        <f t="array" ref="B205">RPF(Prihláška!B205,Prihláška!C205,Prihláška!K205,Prihláška!J205,OBJEMOVA_ZLAVA+OBCHODNA_ZLAVA,4)</f>
        <v/>
      </c>
    </row>
    <row r="206" spans="1:2" ht="399.95" customHeight="1" x14ac:dyDescent="0.25">
      <c r="A206" s="66">
        <f>Prihláška!A206</f>
        <v>194</v>
      </c>
      <c r="B206" s="67" t="str" cm="1">
        <f t="array" ref="B206">RPF(Prihláška!B206,Prihláška!C206,Prihláška!K206,Prihláška!J206,OBJEMOVA_ZLAVA+OBCHODNA_ZLAVA,4)</f>
        <v/>
      </c>
    </row>
    <row r="207" spans="1:2" ht="399.95" customHeight="1" x14ac:dyDescent="0.25">
      <c r="A207" s="66">
        <f>Prihláška!A207</f>
        <v>195</v>
      </c>
      <c r="B207" s="67" t="str" cm="1">
        <f t="array" ref="B207">RPF(Prihláška!B207,Prihláška!C207,Prihláška!K207,Prihláška!J207,OBJEMOVA_ZLAVA+OBCHODNA_ZLAVA,4)</f>
        <v/>
      </c>
    </row>
    <row r="208" spans="1:2" ht="399.95" customHeight="1" x14ac:dyDescent="0.25">
      <c r="A208" s="66">
        <f>Prihláška!A208</f>
        <v>196</v>
      </c>
      <c r="B208" s="67" t="str" cm="1">
        <f t="array" ref="B208">RPF(Prihláška!B208,Prihláška!C208,Prihláška!K208,Prihláška!J208,OBJEMOVA_ZLAVA+OBCHODNA_ZLAVA,4)</f>
        <v/>
      </c>
    </row>
    <row r="209" spans="1:2" ht="399.95" customHeight="1" x14ac:dyDescent="0.25">
      <c r="A209" s="66">
        <f>Prihláška!A209</f>
        <v>197</v>
      </c>
      <c r="B209" s="67" t="str" cm="1">
        <f t="array" ref="B209">RPF(Prihláška!B209,Prihláška!C209,Prihláška!K209,Prihláška!J209,OBJEMOVA_ZLAVA+OBCHODNA_ZLAVA,4)</f>
        <v/>
      </c>
    </row>
    <row r="210" spans="1:2" ht="399.95" customHeight="1" x14ac:dyDescent="0.25">
      <c r="A210" s="66">
        <f>Prihláška!A210</f>
        <v>198</v>
      </c>
      <c r="B210" s="67" t="str" cm="1">
        <f t="array" ref="B210">RPF(Prihláška!B210,Prihláška!C210,Prihláška!K210,Prihláška!J210,OBJEMOVA_ZLAVA+OBCHODNA_ZLAVA,4)</f>
        <v/>
      </c>
    </row>
    <row r="211" spans="1:2" ht="399.95" customHeight="1" x14ac:dyDescent="0.25">
      <c r="A211" s="66">
        <f>Prihláška!A211</f>
        <v>199</v>
      </c>
      <c r="B211" s="67" t="str" cm="1">
        <f t="array" ref="B211">RPF(Prihláška!B211,Prihláška!C211,Prihláška!K211,Prihláška!J211,OBJEMOVA_ZLAVA+OBCHODNA_ZLAVA,4)</f>
        <v/>
      </c>
    </row>
    <row r="212" spans="1:2" ht="399.95" customHeight="1" x14ac:dyDescent="0.25">
      <c r="A212" s="66">
        <f>Prihláška!A212</f>
        <v>200</v>
      </c>
      <c r="B212" s="67" t="str" cm="1">
        <f t="array" ref="B212">RPF(Prihláška!B212,Prihláška!C212,Prihláška!K212,Prihláška!J212,OBJEMOVA_ZLAVA+OBCHODNA_ZLAVA,4)</f>
        <v/>
      </c>
    </row>
  </sheetData>
  <sheetProtection algorithmName="SHA-512" hashValue="iAUoDAdfqU/0OHaueuEqxHShd9zmQAf+/EqLkFrALtSkSGpZnnUJRMIToL0H38U0BuEbXxgnfO/AfEEuInT2lQ==" saltValue="H3fV3nkiqBHEADU2/56v1g==" spinCount="100000" sheet="1" objects="1" scenario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ABE8C-1752-4FC0-9097-4F0852B7C109}">
  <dimension ref="A1"/>
  <sheetViews>
    <sheetView workbookViewId="0">
      <selection activeCell="E14" sqref="E14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árok1"/>
  <dimension ref="A1:AH228"/>
  <sheetViews>
    <sheetView tabSelected="1" view="pageBreakPreview" zoomScale="55" zoomScaleNormal="85" zoomScaleSheetLayoutView="55" zoomScalePageLayoutView="70" workbookViewId="0">
      <pane ySplit="12" topLeftCell="A32" activePane="bottomLeft" state="frozen"/>
      <selection pane="bottomLeft" activeCell="A38" sqref="A38:XFD212"/>
    </sheetView>
  </sheetViews>
  <sheetFormatPr defaultColWidth="9.140625" defaultRowHeight="14.25" x14ac:dyDescent="0.2"/>
  <cols>
    <col min="1" max="1" width="12.7109375" style="44" customWidth="1"/>
    <col min="2" max="2" width="13.5703125" style="44" customWidth="1"/>
    <col min="3" max="3" width="32.7109375" style="44" customWidth="1"/>
    <col min="4" max="5" width="18.7109375" style="44" customWidth="1"/>
    <col min="6" max="6" width="26.28515625" style="44" customWidth="1"/>
    <col min="7" max="7" width="19.5703125" style="44" customWidth="1"/>
    <col min="8" max="9" width="12.7109375" style="44" customWidth="1"/>
    <col min="10" max="10" width="11.42578125" style="44" customWidth="1"/>
    <col min="11" max="11" width="14.85546875" style="44" customWidth="1"/>
    <col min="12" max="12" width="13.5703125" style="44" customWidth="1"/>
    <col min="13" max="13" width="15.5703125" style="44" customWidth="1"/>
    <col min="14" max="14" width="15.28515625" style="44" customWidth="1"/>
    <col min="15" max="15" width="13.7109375" style="44" customWidth="1"/>
    <col min="16" max="16" width="34.5703125" style="44" customWidth="1"/>
    <col min="17" max="17" width="21.5703125" style="44" customWidth="1"/>
    <col min="18" max="18" width="15.7109375" style="44" customWidth="1"/>
    <col min="19" max="19" width="22.5703125" style="44" customWidth="1"/>
    <col min="20" max="20" width="13.7109375" style="44" customWidth="1"/>
    <col min="21" max="21" width="16.5703125" style="44" customWidth="1"/>
    <col min="22" max="22" width="17.7109375" style="44" customWidth="1"/>
    <col min="23" max="23" width="4.28515625" style="44" customWidth="1"/>
    <col min="24" max="16384" width="9.140625" style="44"/>
  </cols>
  <sheetData>
    <row r="1" spans="1:34" ht="30" customHeight="1" x14ac:dyDescent="0.2">
      <c r="A1" s="41" t="s">
        <v>6</v>
      </c>
      <c r="B1" s="41"/>
      <c r="C1" s="68" t="s">
        <v>74</v>
      </c>
      <c r="D1" s="41"/>
      <c r="E1" s="41"/>
      <c r="F1" s="41"/>
      <c r="G1" s="41"/>
      <c r="H1" s="41"/>
      <c r="I1" s="41"/>
      <c r="J1" s="41"/>
      <c r="K1" s="43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AH1" s="96"/>
    </row>
    <row r="2" spans="1:34" ht="24" customHeight="1" x14ac:dyDescent="0.2">
      <c r="A2" s="41"/>
      <c r="B2" s="41"/>
      <c r="C2" s="42" t="str">
        <f>"Prihláška motorových vozidiel k hromadnému povinnému zmluvnému poisteniu motorových vozidiel: " &amp; REPT(" ",60) &amp; "číslo poistnej zmluvy : " &amp; C9</f>
        <v xml:space="preserve">Prihláška motorových vozidiel k hromadnému povinnému zmluvnému poisteniu motorových vozidiel:                                                             číslo poistnej zmluvy : </v>
      </c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AH2" s="96"/>
    </row>
    <row r="3" spans="1:34" s="46" customFormat="1" ht="27" customHeight="1" thickBot="1" x14ac:dyDescent="0.3">
      <c r="A3" s="45"/>
      <c r="B3" s="45"/>
      <c r="C3" s="65" t="s">
        <v>125</v>
      </c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AH3" s="97"/>
    </row>
    <row r="4" spans="1:34" s="46" customFormat="1" ht="21.95" customHeight="1" x14ac:dyDescent="0.25">
      <c r="A4" s="118" t="s">
        <v>0</v>
      </c>
      <c r="B4" s="119"/>
      <c r="C4" s="95" t="s">
        <v>123</v>
      </c>
      <c r="D4" s="47"/>
      <c r="E4" s="63"/>
      <c r="F4" s="47"/>
      <c r="G4" s="47"/>
      <c r="H4" s="47"/>
      <c r="I4" s="47"/>
      <c r="J4" s="64"/>
      <c r="K4" s="64"/>
      <c r="L4" s="84"/>
      <c r="M4" s="84"/>
      <c r="N4" s="100"/>
      <c r="O4" s="84"/>
      <c r="P4" s="101"/>
      <c r="Q4" s="48"/>
      <c r="R4" s="48"/>
      <c r="S4" s="48"/>
      <c r="T4" s="48"/>
      <c r="U4" s="48"/>
      <c r="V4" s="48"/>
      <c r="W4" s="48"/>
      <c r="AH4" s="97"/>
    </row>
    <row r="5" spans="1:34" s="46" customFormat="1" ht="21.95" customHeight="1" x14ac:dyDescent="0.25">
      <c r="A5" s="116" t="s">
        <v>1</v>
      </c>
      <c r="B5" s="117"/>
      <c r="C5" s="49"/>
      <c r="D5" s="47"/>
      <c r="E5" s="63"/>
      <c r="F5" s="47"/>
      <c r="G5" s="47"/>
      <c r="H5" s="47"/>
      <c r="I5" s="47"/>
      <c r="J5" s="64"/>
      <c r="K5" s="82"/>
      <c r="L5" s="84"/>
      <c r="M5" s="84"/>
      <c r="N5" s="100"/>
      <c r="O5" s="84"/>
      <c r="P5" s="84"/>
      <c r="Q5" s="83"/>
      <c r="R5" s="48"/>
      <c r="S5" s="48"/>
      <c r="T5" s="48"/>
      <c r="U5" s="48"/>
      <c r="V5" s="48"/>
      <c r="W5" s="48"/>
      <c r="AH5" s="97"/>
    </row>
    <row r="6" spans="1:34" s="46" customFormat="1" ht="21.95" customHeight="1" x14ac:dyDescent="0.25">
      <c r="A6" s="120" t="s">
        <v>2</v>
      </c>
      <c r="B6" s="121"/>
      <c r="C6" s="94" t="s">
        <v>124</v>
      </c>
      <c r="D6" s="47"/>
      <c r="E6" s="63"/>
      <c r="F6" s="47"/>
      <c r="G6" s="47"/>
      <c r="H6" s="47"/>
      <c r="I6" s="47"/>
      <c r="J6" s="64"/>
      <c r="K6" s="84"/>
      <c r="L6" s="84"/>
      <c r="M6" s="84"/>
      <c r="N6" s="84"/>
      <c r="O6" s="84"/>
      <c r="P6" s="84"/>
      <c r="Q6" s="83"/>
      <c r="R6" s="81"/>
      <c r="S6" s="48"/>
      <c r="T6" s="48"/>
      <c r="U6" s="48"/>
      <c r="V6" s="48"/>
      <c r="W6" s="48"/>
      <c r="AH6" s="97"/>
    </row>
    <row r="7" spans="1:34" s="46" customFormat="1" ht="21.95" customHeight="1" x14ac:dyDescent="0.25">
      <c r="A7" s="116" t="s">
        <v>3</v>
      </c>
      <c r="B7" s="117"/>
      <c r="C7" s="49"/>
      <c r="D7" s="47"/>
      <c r="E7" s="47"/>
      <c r="F7" s="47"/>
      <c r="G7" s="47"/>
      <c r="H7" s="47"/>
      <c r="I7" s="47"/>
      <c r="J7" s="101"/>
      <c r="K7" s="85" t="b">
        <f>OR(C13="Ťahače",C13="Osobné",C13="Motocykle do 50 ccm",C13="Motocykle 51-350 ccm",C13="Motocykle nad 350 ccm",C13="Traktory",C13="Autobus mestský",C13="Malý motorový vozík",C13="Obytný automobil do celkovej hmotnosti 10 ton",C13="Sanitný automobil")</f>
        <v>0</v>
      </c>
      <c r="L7" s="85" t="str">
        <f>IF(K7,K13&gt;0,"")</f>
        <v/>
      </c>
      <c r="M7" s="85"/>
      <c r="N7" s="85" t="s">
        <v>116</v>
      </c>
      <c r="O7" s="85" t="s">
        <v>117</v>
      </c>
      <c r="P7" s="85"/>
      <c r="Q7" s="85" t="b">
        <f>OR(IF(AND(C13="Motocykle do 50 ccm",K13&gt;50)=TRUE,1,0)=1,IF(AND(C13="Motocykle 51-350 ccm",OR(K13&lt;=50,K13&gt;350))=TRUE,1,0)=1,IF(AND(C13="Motocykle nad 350 ccm",AND(K13&gt;0,K13&lt;=350))=TRUE,1,0)=1)=FALSE</f>
        <v>1</v>
      </c>
      <c r="R7" s="81" t="b">
        <f>OR(K13&lt;50,K13&gt;350)</f>
        <v>1</v>
      </c>
      <c r="S7" s="48"/>
      <c r="T7" s="48"/>
      <c r="U7" s="48"/>
      <c r="V7" s="48"/>
      <c r="W7" s="48"/>
      <c r="AH7" s="97"/>
    </row>
    <row r="8" spans="1:34" s="46" customFormat="1" ht="21.95" customHeight="1" x14ac:dyDescent="0.25">
      <c r="A8" s="116" t="s">
        <v>4</v>
      </c>
      <c r="B8" s="117"/>
      <c r="C8" s="49"/>
      <c r="D8" s="47"/>
      <c r="E8" s="47"/>
      <c r="F8" s="47"/>
      <c r="G8" s="47"/>
      <c r="H8" s="47"/>
      <c r="I8" s="47"/>
      <c r="J8" s="101"/>
      <c r="K8" s="85" t="b">
        <f>OR(C13="Návesy do 24 000 kg",C13="Návesy nad 24 001 kg")</f>
        <v>0</v>
      </c>
      <c r="L8" s="85">
        <f>IF(K8,OR(IF(AND(C13="Návesy do 24 000 kg",K13&gt;24000)=TRUE,1,0)=1,IF(AND(C13="Návesy nad 24 001 kg",AND(K13&gt;0,K13&lt;=24000))=TRUE,1,0)=1)=FALSE,0)</f>
        <v>0</v>
      </c>
      <c r="M8" s="85"/>
      <c r="N8" s="85" t="str">
        <f>IF(K8,OR(IF(AND(C13="Návesy do 24 000 kg",K13&gt;24000)=TRUE,1,0)=1,IF(AND(C13="Návesy nad 24 001 kg",AND(K13&gt;0,K13&lt;=24000))=TRUE,1,0)=1)=FALSE,IF(K9,OR(IF(AND(C13="Nákladné MV od 3,5 do 12 t",K13&gt;12000)=TRUE,1,0)=1,IF(AND(C13="Nákladné MV nad 12 t",AND(K13&gt;0,K13&lt;=12000))=TRUE,1,0)=1)=FALSE,IF(K10,OR(IF(AND(C13="Autobus do 5 t",K13&gt;5000)=TRUE,1,0)=1,IF(AND(C13="Autobus nad 5 t",AND(K13&gt;0,K13&lt;=5000))=TRUE,1,0)=1)=FALSE,IF(K11,OR(IF(AND(C13="Prívesy do 750 kg",K13&gt;750)=TRUE,1,0)=1,IF(AND(C13="Prívesy nad 750 kg",AND(K13&gt;0,K13&lt;=750))=TRUE,1,0)=1)=FALSE,IF(K7,K13&gt;0,"")))))</f>
        <v/>
      </c>
      <c r="O8" s="85" t="b">
        <f>OR(IF(AND(C13="Motocykle do 50 ccm",I13&gt;50)=TRUE,1,0)=1,IF(AND(C13="Motocykle 51-350 ccm",OR(I13&lt;=50,I13&gt;350))=TRUE,1,0)=1,IF(AND(C13="Motocykle nad 350 ccm",AND(I13&gt;0,I13&lt;=350))=TRUE,1,0)=1)=FALSE</f>
        <v>1</v>
      </c>
      <c r="P8" s="85"/>
      <c r="Q8" s="85"/>
      <c r="R8" s="81"/>
      <c r="S8" s="48"/>
      <c r="T8" s="48"/>
      <c r="U8" s="48"/>
      <c r="V8" s="48"/>
      <c r="W8" s="48"/>
      <c r="AH8" s="97"/>
    </row>
    <row r="9" spans="1:34" s="46" customFormat="1" ht="21.95" customHeight="1" x14ac:dyDescent="0.25">
      <c r="A9" s="116" t="s">
        <v>5</v>
      </c>
      <c r="B9" s="117"/>
      <c r="C9" s="49"/>
      <c r="D9" s="47"/>
      <c r="E9" s="47"/>
      <c r="F9" s="47"/>
      <c r="G9" s="47"/>
      <c r="H9" s="47"/>
      <c r="I9" s="47"/>
      <c r="J9" s="101"/>
      <c r="K9" s="85" t="b">
        <f>OR(C13="Nákladné MV od 3,5 do 12 t",C13="Nákladné MV nad 12 t")</f>
        <v>0</v>
      </c>
      <c r="L9" s="85">
        <f>IF(K9,OR(IF(AND(C13="Nákladné MV od 3,5 do 12 t",K13&gt;12000)=TRUE,1,0)=1,IF(AND(C13="Nákladné MV nad 12 t",AND(K13&gt;0,K13&lt;=12000))=TRUE,1,0)=1)=FALSE,0)</f>
        <v>0</v>
      </c>
      <c r="M9" s="85"/>
      <c r="N9" s="85"/>
      <c r="O9" s="85"/>
      <c r="P9" s="85"/>
      <c r="Q9" s="85"/>
      <c r="R9" s="81"/>
      <c r="S9" s="48"/>
      <c r="T9" s="48"/>
      <c r="U9" s="48"/>
      <c r="V9" s="48"/>
      <c r="W9" s="48"/>
      <c r="AH9" s="97"/>
    </row>
    <row r="10" spans="1:34" s="46" customFormat="1" ht="21.95" customHeight="1" thickBot="1" x14ac:dyDescent="0.3">
      <c r="A10" s="114" t="s">
        <v>41</v>
      </c>
      <c r="B10" s="115"/>
      <c r="C10" s="50" t="s">
        <v>32</v>
      </c>
      <c r="D10" s="51"/>
      <c r="E10" s="51"/>
      <c r="F10" s="51"/>
      <c r="G10" s="51"/>
      <c r="H10" s="51"/>
      <c r="I10" s="51"/>
      <c r="J10" s="101"/>
      <c r="K10" s="85" t="b">
        <f>OR(C13="Autobus do 5 t",C13="Autobus nad 5 t")</f>
        <v>0</v>
      </c>
      <c r="L10" s="85">
        <f>IF(K10,OR(IF(AND(C13="Autobus do 5 t",K13&gt;5000)=TRUE,1,0)=1,IF(AND(C13="Autobus nad 5 t",AND(K13&gt;0,K13&lt;=5000))=TRUE,1,0)=1)=FALSE,0)</f>
        <v>0</v>
      </c>
      <c r="M10" s="85"/>
      <c r="N10" s="85"/>
      <c r="O10" s="85"/>
      <c r="P10" s="85"/>
      <c r="Q10" s="85"/>
      <c r="R10" s="81"/>
      <c r="S10" s="48"/>
      <c r="T10" s="48"/>
      <c r="U10" s="48"/>
      <c r="V10" s="48"/>
      <c r="W10" s="48"/>
      <c r="AH10" s="97"/>
    </row>
    <row r="11" spans="1:34" s="46" customFormat="1" ht="21.95" customHeight="1" thickBot="1" x14ac:dyDescent="0.3">
      <c r="A11" s="27" t="str">
        <f>SPOL_KH(SPOL_NAZOV,SPOL_ICO,FREKVENCIA)</f>
        <v/>
      </c>
      <c r="B11" s="48"/>
      <c r="C11" s="48"/>
      <c r="D11" s="48"/>
      <c r="E11" s="48"/>
      <c r="F11" s="48"/>
      <c r="G11" s="48"/>
      <c r="H11" s="48"/>
      <c r="I11" s="48"/>
      <c r="J11" s="101"/>
      <c r="K11" s="85" t="b">
        <f>OR(C13="Prívesy do 750 kg",C13="Prívesy nad 750 kg")</f>
        <v>0</v>
      </c>
      <c r="L11" s="85">
        <f>IF(K11,OR(IF(AND(C13="Prívesy do 750 kg",K13&gt;750)=TRUE,1,0)=1,IF(AND(C13="Prívesy nad 750 kg",AND(K13&gt;0,K13&lt;=750))=TRUE,1,0)=1)=FALSE,0)</f>
        <v>0</v>
      </c>
      <c r="M11" s="85"/>
      <c r="N11" s="85"/>
      <c r="O11" s="85"/>
      <c r="P11" s="85"/>
      <c r="Q11" s="85"/>
      <c r="R11" s="81"/>
      <c r="S11" s="48"/>
      <c r="T11" s="48"/>
      <c r="U11" s="48"/>
      <c r="V11" s="48"/>
      <c r="W11" s="48"/>
      <c r="AH11" s="97"/>
    </row>
    <row r="12" spans="1:34" s="55" customFormat="1" ht="66.75" thickBot="1" x14ac:dyDescent="0.3">
      <c r="A12" s="69" t="s">
        <v>52</v>
      </c>
      <c r="B12" s="86" t="s">
        <v>60</v>
      </c>
      <c r="C12" s="87" t="s">
        <v>61</v>
      </c>
      <c r="D12" s="103" t="s">
        <v>37</v>
      </c>
      <c r="E12" s="87" t="s">
        <v>8</v>
      </c>
      <c r="F12" s="87" t="s">
        <v>122</v>
      </c>
      <c r="G12" s="87" t="s">
        <v>9</v>
      </c>
      <c r="H12" s="87" t="s">
        <v>53</v>
      </c>
      <c r="I12" s="104" t="s">
        <v>10</v>
      </c>
      <c r="J12" s="87" t="s">
        <v>51</v>
      </c>
      <c r="K12" s="87" t="s">
        <v>50</v>
      </c>
      <c r="L12" s="70" t="s">
        <v>54</v>
      </c>
      <c r="M12" s="71" t="s">
        <v>55</v>
      </c>
      <c r="N12" s="87" t="s">
        <v>56</v>
      </c>
      <c r="O12" s="87" t="s">
        <v>11</v>
      </c>
      <c r="P12" s="87" t="s">
        <v>58</v>
      </c>
      <c r="Q12" s="87" t="s">
        <v>12</v>
      </c>
      <c r="R12" s="87" t="s">
        <v>57</v>
      </c>
      <c r="S12" s="105" t="s">
        <v>59</v>
      </c>
      <c r="T12" s="52" t="s">
        <v>38</v>
      </c>
      <c r="U12" s="72" t="s">
        <v>73</v>
      </c>
      <c r="V12" s="53" t="s">
        <v>7</v>
      </c>
      <c r="W12" s="54"/>
      <c r="AH12" s="99" t="s">
        <v>118</v>
      </c>
    </row>
    <row r="13" spans="1:34" s="56" customFormat="1" ht="35.1" customHeight="1" x14ac:dyDescent="0.25">
      <c r="A13" s="31">
        <v>1</v>
      </c>
      <c r="B13" s="88"/>
      <c r="C13" s="89"/>
      <c r="D13" s="106"/>
      <c r="E13" s="32"/>
      <c r="F13" s="32"/>
      <c r="G13" s="33"/>
      <c r="H13" s="32"/>
      <c r="I13" s="32"/>
      <c r="J13" s="92"/>
      <c r="K13" s="92"/>
      <c r="L13" s="107"/>
      <c r="M13" s="32"/>
      <c r="N13" s="32"/>
      <c r="O13" s="108"/>
      <c r="P13" s="32"/>
      <c r="Q13" s="32"/>
      <c r="R13" s="32"/>
      <c r="S13" s="34"/>
      <c r="T13" s="30" t="str">
        <f t="shared" ref="T13:T44" si="0">RPF(B13,C13,K13,J13,OBJEMOVA_ZLAVA+OBCHODNA_ZLAVA,2)</f>
        <v/>
      </c>
      <c r="U13" s="73" t="str">
        <f t="shared" ref="U13:U44" si="1">IF(T13="","",OBJEMOVA_ZLAVA+OBCHODNA_ZLAVA)</f>
        <v/>
      </c>
      <c r="V13" s="30" t="str" cm="1">
        <f t="array" ref="V13">IF(T13="","",RPF(B13,C13,K13,J13,OBJEMOVA_ZLAVA+OBCHODNA_ZLAVA,3))</f>
        <v/>
      </c>
      <c r="W13" s="27" t="str">
        <f>RPF_KH(B13,C13,K13,J13,0)&amp;PU1_KH(T13,P13,S13,0)</f>
        <v/>
      </c>
      <c r="AC13" s="98" t="b">
        <f>OR(C13="Ťahače",C13="Osobné",C13="Motocykle do 50 ccm",C13="Motocykle 51-350 ccm",C13="Motocykle nad 350 ccm",C13="Traktory",C13="Autobus mestský",C13="Malý motorový vozík",C13="Obytný automobil do celkovej hmotnosti 10 ton",C13="Sanitný automobil")</f>
        <v>0</v>
      </c>
      <c r="AD13" s="98" t="b">
        <f>OR(C13="Návesy do 24 000 kg",C13="Návesy nad 24 001 kg")</f>
        <v>0</v>
      </c>
      <c r="AE13" s="98" t="b">
        <f>OR(C13="Nákladné MV od 3,5 do 12 t",C13="Nákladné MV nad 12 t")</f>
        <v>0</v>
      </c>
      <c r="AF13" s="98" t="b">
        <f>OR(C13="Autobus do 5 t",C13="Autobus nad 5 t")</f>
        <v>0</v>
      </c>
      <c r="AG13" s="98" t="b">
        <f>OR(C13="Prívesy do 750 kg",C13="Prívesy nad 750 kg")</f>
        <v>0</v>
      </c>
      <c r="AH13" s="98" t="str">
        <f>IF(AD13,OR(IF(AND(C13="Návesy do 24 000 kg",K13&gt;24000)=TRUE,1,0)=1,IF(AND(C13="Návesy nad 24 001 kg",AND(K13&gt;0,K13&lt;=24000))=TRUE,1,0)=1)=FALSE,IF(AE13,OR(IF(AND(C13="Nákladné MV od 3,5 do 12 t",K13&gt;12000)=TRUE,1,0)=1,IF(AND(C13="Nákladné MV nad 12 t",AND(K13&gt;0,K13&lt;=12000))=TRUE,1,0)=1)=FALSE,IF(AF13,OR(IF(AND(C13="Autobus do 5 t",K13&gt;5000)=TRUE,1,0)=1,IF(AND(C13="Autobus nad 5 t",AND(K13&gt;0,K13&lt;=5000))=TRUE,1,0)=1)=FALSE,IF(AG13,OR(IF(AND(C13="Prívesy do 750 kg",K13&gt;750)=TRUE,1,0)=1,IF(AND(C13="Prívesy nad 750 kg",AND(K13&gt;0,K13&lt;=750))=TRUE,1,0)=1)=FALSE,IF(AC13,K13&gt;0,"")))))</f>
        <v/>
      </c>
    </row>
    <row r="14" spans="1:34" s="56" customFormat="1" ht="35.1" customHeight="1" x14ac:dyDescent="0.25">
      <c r="A14" s="31">
        <f>A13+1</f>
        <v>2</v>
      </c>
      <c r="B14" s="88"/>
      <c r="C14" s="90"/>
      <c r="D14" s="109"/>
      <c r="E14" s="35"/>
      <c r="F14" s="35"/>
      <c r="G14" s="36"/>
      <c r="H14" s="35"/>
      <c r="I14" s="32"/>
      <c r="J14" s="92"/>
      <c r="K14" s="92"/>
      <c r="L14" s="110"/>
      <c r="M14" s="35"/>
      <c r="N14" s="35"/>
      <c r="O14" s="111"/>
      <c r="P14" s="35"/>
      <c r="Q14" s="35"/>
      <c r="R14" s="35"/>
      <c r="S14" s="37"/>
      <c r="T14" s="30" t="str">
        <f t="shared" si="0"/>
        <v/>
      </c>
      <c r="U14" s="73" t="str">
        <f t="shared" si="1"/>
        <v/>
      </c>
      <c r="V14" s="30" t="str" cm="1">
        <f t="array" ref="V14">IF(T14="","",RPF(B14,C14,K14,J14,OBJEMOVA_ZLAVA+OBCHODNA_ZLAVA,3))</f>
        <v/>
      </c>
      <c r="W14" s="27" t="str">
        <f>RPF_KH(B14,C14,K14,J14,0)&amp;PU1_KH(T14,P14,S14,0)</f>
        <v/>
      </c>
      <c r="AC14" s="98" t="b">
        <f t="shared" ref="AC14:AC77" si="2">OR(C14="Ťahače",C14="Osobné",C14="Motocykle do 50 ccm",C14="Motocykle 51-350 ccm",C14="Motocykle nad 350 ccm",C14="Traktory",C14="Autobus mestský",C14="Malý motorový vozík",C14="Obytný automobil do celkovej hmotnosti 10 ton",C14="Sanitný automobil")</f>
        <v>0</v>
      </c>
      <c r="AD14" s="98" t="b">
        <f t="shared" ref="AD14:AD77" si="3">OR(C14="Návesy do 24 000 kg",C14="Návesy nad 24 001 kg")</f>
        <v>0</v>
      </c>
      <c r="AE14" s="98" t="b">
        <f t="shared" ref="AE14:AE77" si="4">OR(C14="Nákladné MV od 3,5 do 12 t",C14="Nákladné MV nad 12 t")</f>
        <v>0</v>
      </c>
      <c r="AF14" s="98" t="b">
        <f t="shared" ref="AF14:AF77" si="5">OR(C14="Autobus do 5 t",C14="Autobus nad 5 t")</f>
        <v>0</v>
      </c>
      <c r="AG14" s="98" t="b">
        <f t="shared" ref="AG14:AG77" si="6">OR(C14="Prívesy do 750 kg",C14="Prívesy nad 750 kg")</f>
        <v>0</v>
      </c>
      <c r="AH14" s="98" t="str">
        <f t="shared" ref="AH14:AH77" si="7">IF(AD14,OR(IF(AND(C14="Návesy do 24 000 kg",K14&gt;24000)=TRUE,1,0)=1,IF(AND(C14="Návesy nad 24 001 kg",AND(K14&gt;0,K14&lt;=24000))=TRUE,1,0)=1)=FALSE,IF(AE14,OR(IF(AND(C14="Nákladné MV od 3,5 do 12 t",K14&gt;12000)=TRUE,1,0)=1,IF(AND(C14="Nákladné MV nad 12 t",AND(K14&gt;0,K14&lt;=12000))=TRUE,1,0)=1)=FALSE,IF(AF14,OR(IF(AND(C14="Autobus do 5 t",K14&gt;5000)=TRUE,1,0)=1,IF(AND(C14="Autobus nad 5 t",AND(K14&gt;0,K14&lt;=5000))=TRUE,1,0)=1)=FALSE,IF(AG14,OR(IF(AND(C14="Prívesy do 750 kg",K14&gt;750)=TRUE,1,0)=1,IF(AND(C14="Prívesy nad 750 kg",AND(K14&gt;0,K14&lt;=750))=TRUE,1,0)=1)=FALSE,IF(AC14,K14&gt;0,"")))))</f>
        <v/>
      </c>
    </row>
    <row r="15" spans="1:34" s="56" customFormat="1" ht="35.1" customHeight="1" x14ac:dyDescent="0.25">
      <c r="A15" s="31">
        <f t="shared" ref="A15:A78" si="8">A14+1</f>
        <v>3</v>
      </c>
      <c r="B15" s="88"/>
      <c r="C15" s="89"/>
      <c r="D15" s="106"/>
      <c r="E15" s="35"/>
      <c r="F15" s="35"/>
      <c r="G15" s="36"/>
      <c r="H15" s="35"/>
      <c r="I15" s="32"/>
      <c r="J15" s="92"/>
      <c r="K15" s="92"/>
      <c r="L15" s="107"/>
      <c r="M15" s="35"/>
      <c r="N15" s="35"/>
      <c r="O15" s="108"/>
      <c r="P15" s="35"/>
      <c r="Q15" s="35"/>
      <c r="R15" s="35"/>
      <c r="S15" s="37"/>
      <c r="T15" s="30" t="str">
        <f t="shared" si="0"/>
        <v/>
      </c>
      <c r="U15" s="73" t="str">
        <f t="shared" si="1"/>
        <v/>
      </c>
      <c r="V15" s="30" t="str" cm="1">
        <f t="array" ref="V15">IF(T15="","",RPF(B15,C15,K15,J15,OBJEMOVA_ZLAVA+OBCHODNA_ZLAVA,3))</f>
        <v/>
      </c>
      <c r="W15" s="27" t="str">
        <f>RPF_KH(B15,C15,K15,J15,0)&amp;PU1_KH(T15,P15,S15,0)</f>
        <v/>
      </c>
      <c r="AC15" s="98" t="b">
        <f t="shared" si="2"/>
        <v>0</v>
      </c>
      <c r="AD15" s="98" t="b">
        <f t="shared" si="3"/>
        <v>0</v>
      </c>
      <c r="AE15" s="98" t="b">
        <f t="shared" si="4"/>
        <v>0</v>
      </c>
      <c r="AF15" s="98" t="b">
        <f t="shared" si="5"/>
        <v>0</v>
      </c>
      <c r="AG15" s="98" t="b">
        <f t="shared" si="6"/>
        <v>0</v>
      </c>
      <c r="AH15" s="98" t="str">
        <f t="shared" si="7"/>
        <v/>
      </c>
    </row>
    <row r="16" spans="1:34" s="56" customFormat="1" ht="35.1" customHeight="1" x14ac:dyDescent="0.25">
      <c r="A16" s="31">
        <f t="shared" si="8"/>
        <v>4</v>
      </c>
      <c r="B16" s="88"/>
      <c r="C16" s="89"/>
      <c r="D16" s="106"/>
      <c r="E16" s="35"/>
      <c r="F16" s="35"/>
      <c r="G16" s="36"/>
      <c r="H16" s="35"/>
      <c r="I16" s="32"/>
      <c r="J16" s="92"/>
      <c r="K16" s="92"/>
      <c r="L16" s="107"/>
      <c r="M16" s="35"/>
      <c r="N16" s="35"/>
      <c r="O16" s="108"/>
      <c r="P16" s="35"/>
      <c r="Q16" s="35"/>
      <c r="R16" s="35"/>
      <c r="S16" s="37"/>
      <c r="T16" s="30" t="str">
        <f t="shared" si="0"/>
        <v/>
      </c>
      <c r="U16" s="73" t="str">
        <f t="shared" si="1"/>
        <v/>
      </c>
      <c r="V16" s="30" t="str" cm="1">
        <f t="array" ref="V16">IF(T16="","",RPF(B16,C16,K16,J16,OBJEMOVA_ZLAVA+OBCHODNA_ZLAVA,3))</f>
        <v/>
      </c>
      <c r="W16" s="27" t="str">
        <f>RPF_KH(B16,C16,K16,J16,0)&amp;PU1_KH(T16,P16,S16,0)</f>
        <v/>
      </c>
      <c r="AC16" s="98" t="b">
        <f t="shared" si="2"/>
        <v>0</v>
      </c>
      <c r="AD16" s="98" t="b">
        <f t="shared" si="3"/>
        <v>0</v>
      </c>
      <c r="AE16" s="98" t="b">
        <f t="shared" si="4"/>
        <v>0</v>
      </c>
      <c r="AF16" s="98" t="b">
        <f t="shared" si="5"/>
        <v>0</v>
      </c>
      <c r="AG16" s="98" t="b">
        <f t="shared" si="6"/>
        <v>0</v>
      </c>
      <c r="AH16" s="98" t="str">
        <f t="shared" si="7"/>
        <v/>
      </c>
    </row>
    <row r="17" spans="1:34" s="56" customFormat="1" ht="35.1" customHeight="1" x14ac:dyDescent="0.25">
      <c r="A17" s="31">
        <f t="shared" si="8"/>
        <v>5</v>
      </c>
      <c r="B17" s="88"/>
      <c r="C17" s="89"/>
      <c r="D17" s="106"/>
      <c r="E17" s="35"/>
      <c r="F17" s="35"/>
      <c r="G17" s="36"/>
      <c r="H17" s="35"/>
      <c r="I17" s="32"/>
      <c r="J17" s="92"/>
      <c r="K17" s="92"/>
      <c r="L17" s="107"/>
      <c r="M17" s="35"/>
      <c r="N17" s="35"/>
      <c r="O17" s="108"/>
      <c r="P17" s="35"/>
      <c r="Q17" s="35"/>
      <c r="R17" s="35"/>
      <c r="S17" s="37"/>
      <c r="T17" s="30" t="str">
        <f t="shared" si="0"/>
        <v/>
      </c>
      <c r="U17" s="73" t="str">
        <f t="shared" si="1"/>
        <v/>
      </c>
      <c r="V17" s="30" t="str" cm="1">
        <f t="array" ref="V17">IF(T17="","",RPF(B17,C17,K17,J17,OBJEMOVA_ZLAVA+OBCHODNA_ZLAVA,3))</f>
        <v/>
      </c>
      <c r="W17" s="27" t="str">
        <f>RPF_KH(B17,C17,K17,J17,0)&amp;PU1_KH(T17,P17,S17,0)</f>
        <v/>
      </c>
      <c r="AC17" s="98" t="b">
        <f t="shared" si="2"/>
        <v>0</v>
      </c>
      <c r="AD17" s="98" t="b">
        <f t="shared" si="3"/>
        <v>0</v>
      </c>
      <c r="AE17" s="98" t="b">
        <f t="shared" si="4"/>
        <v>0</v>
      </c>
      <c r="AF17" s="98" t="b">
        <f t="shared" si="5"/>
        <v>0</v>
      </c>
      <c r="AG17" s="98" t="b">
        <f t="shared" si="6"/>
        <v>0</v>
      </c>
      <c r="AH17" s="98" t="str">
        <f t="shared" si="7"/>
        <v/>
      </c>
    </row>
    <row r="18" spans="1:34" s="56" customFormat="1" ht="35.1" customHeight="1" x14ac:dyDescent="0.25">
      <c r="A18" s="31">
        <f t="shared" si="8"/>
        <v>6</v>
      </c>
      <c r="B18" s="88"/>
      <c r="C18" s="89"/>
      <c r="D18" s="106"/>
      <c r="E18" s="35"/>
      <c r="F18" s="35"/>
      <c r="G18" s="36"/>
      <c r="H18" s="35"/>
      <c r="I18" s="32"/>
      <c r="J18" s="92"/>
      <c r="K18" s="92"/>
      <c r="L18" s="107"/>
      <c r="M18" s="35"/>
      <c r="N18" s="35"/>
      <c r="O18" s="108"/>
      <c r="P18" s="35"/>
      <c r="Q18" s="35"/>
      <c r="R18" s="35"/>
      <c r="S18" s="37"/>
      <c r="T18" s="30" t="str">
        <f t="shared" si="0"/>
        <v/>
      </c>
      <c r="U18" s="73" t="str">
        <f t="shared" si="1"/>
        <v/>
      </c>
      <c r="V18" s="30" t="str" cm="1">
        <f t="array" ref="V18">IF(T18="","",RPF(B18,C18,K18,J18,OBJEMOVA_ZLAVA+OBCHODNA_ZLAVA,3))</f>
        <v/>
      </c>
      <c r="W18" s="27" t="str">
        <f>RPF_KH(B18,C18,K18,J18,0)&amp;PU1_KH(T18,P18,S18,0)</f>
        <v/>
      </c>
      <c r="AC18" s="98" t="b">
        <f t="shared" si="2"/>
        <v>0</v>
      </c>
      <c r="AD18" s="98" t="b">
        <f t="shared" si="3"/>
        <v>0</v>
      </c>
      <c r="AE18" s="98" t="b">
        <f t="shared" si="4"/>
        <v>0</v>
      </c>
      <c r="AF18" s="98" t="b">
        <f t="shared" si="5"/>
        <v>0</v>
      </c>
      <c r="AG18" s="98" t="b">
        <f t="shared" si="6"/>
        <v>0</v>
      </c>
      <c r="AH18" s="98" t="str">
        <f t="shared" si="7"/>
        <v/>
      </c>
    </row>
    <row r="19" spans="1:34" s="56" customFormat="1" ht="35.1" customHeight="1" x14ac:dyDescent="0.25">
      <c r="A19" s="31">
        <f t="shared" si="8"/>
        <v>7</v>
      </c>
      <c r="B19" s="88"/>
      <c r="C19" s="89"/>
      <c r="D19" s="106"/>
      <c r="E19" s="35"/>
      <c r="F19" s="35"/>
      <c r="G19" s="36"/>
      <c r="H19" s="35"/>
      <c r="I19" s="32"/>
      <c r="J19" s="92"/>
      <c r="K19" s="92"/>
      <c r="L19" s="107"/>
      <c r="M19" s="35"/>
      <c r="N19" s="35"/>
      <c r="O19" s="108"/>
      <c r="P19" s="35"/>
      <c r="Q19" s="35"/>
      <c r="R19" s="35"/>
      <c r="S19" s="37"/>
      <c r="T19" s="30" t="str">
        <f t="shared" si="0"/>
        <v/>
      </c>
      <c r="U19" s="73" t="str">
        <f t="shared" si="1"/>
        <v/>
      </c>
      <c r="V19" s="30" t="str" cm="1">
        <f t="array" ref="V19">IF(T19="","",RPF(B19,C19,K19,J19,OBJEMOVA_ZLAVA+OBCHODNA_ZLAVA,3))</f>
        <v/>
      </c>
      <c r="W19" s="27" t="str">
        <f>RPF_KH(B19,C19,K19,J19,0)&amp;PU1_KH(T19,P19,S19,0)</f>
        <v/>
      </c>
      <c r="AC19" s="98" t="b">
        <f t="shared" si="2"/>
        <v>0</v>
      </c>
      <c r="AD19" s="98" t="b">
        <f t="shared" si="3"/>
        <v>0</v>
      </c>
      <c r="AE19" s="98" t="b">
        <f t="shared" si="4"/>
        <v>0</v>
      </c>
      <c r="AF19" s="98" t="b">
        <f t="shared" si="5"/>
        <v>0</v>
      </c>
      <c r="AG19" s="98" t="b">
        <f t="shared" si="6"/>
        <v>0</v>
      </c>
      <c r="AH19" s="98" t="str">
        <f t="shared" si="7"/>
        <v/>
      </c>
    </row>
    <row r="20" spans="1:34" s="56" customFormat="1" ht="35.1" customHeight="1" x14ac:dyDescent="0.25">
      <c r="A20" s="31">
        <f t="shared" si="8"/>
        <v>8</v>
      </c>
      <c r="B20" s="88"/>
      <c r="C20" s="89"/>
      <c r="D20" s="106"/>
      <c r="E20" s="35"/>
      <c r="F20" s="35"/>
      <c r="G20" s="36"/>
      <c r="H20" s="35"/>
      <c r="I20" s="32"/>
      <c r="J20" s="92"/>
      <c r="K20" s="92"/>
      <c r="L20" s="107"/>
      <c r="M20" s="35"/>
      <c r="N20" s="35"/>
      <c r="O20" s="108"/>
      <c r="P20" s="35"/>
      <c r="Q20" s="35"/>
      <c r="R20" s="35"/>
      <c r="S20" s="37"/>
      <c r="T20" s="30" t="str">
        <f t="shared" si="0"/>
        <v/>
      </c>
      <c r="U20" s="73" t="str">
        <f t="shared" si="1"/>
        <v/>
      </c>
      <c r="V20" s="30" t="str" cm="1">
        <f t="array" ref="V20">IF(T20="","",RPF(B20,C20,K20,J20,OBJEMOVA_ZLAVA+OBCHODNA_ZLAVA,3))</f>
        <v/>
      </c>
      <c r="W20" s="27" t="str">
        <f>RPF_KH(B20,C20,K20,J20,0)&amp;PU1_KH(T20,P20,S20,0)</f>
        <v/>
      </c>
      <c r="AC20" s="98" t="b">
        <f t="shared" si="2"/>
        <v>0</v>
      </c>
      <c r="AD20" s="98" t="b">
        <f t="shared" si="3"/>
        <v>0</v>
      </c>
      <c r="AE20" s="98" t="b">
        <f t="shared" si="4"/>
        <v>0</v>
      </c>
      <c r="AF20" s="98" t="b">
        <f t="shared" si="5"/>
        <v>0</v>
      </c>
      <c r="AG20" s="98" t="b">
        <f t="shared" si="6"/>
        <v>0</v>
      </c>
      <c r="AH20" s="98" t="str">
        <f t="shared" si="7"/>
        <v/>
      </c>
    </row>
    <row r="21" spans="1:34" s="56" customFormat="1" ht="35.1" customHeight="1" x14ac:dyDescent="0.25">
      <c r="A21" s="31">
        <f t="shared" si="8"/>
        <v>9</v>
      </c>
      <c r="B21" s="88"/>
      <c r="C21" s="89"/>
      <c r="D21" s="112"/>
      <c r="E21" s="35"/>
      <c r="F21" s="35"/>
      <c r="G21" s="36"/>
      <c r="H21" s="35"/>
      <c r="I21" s="32"/>
      <c r="J21" s="92"/>
      <c r="K21" s="92"/>
      <c r="L21" s="113"/>
      <c r="M21" s="35"/>
      <c r="N21" s="35"/>
      <c r="O21" s="113"/>
      <c r="P21" s="35"/>
      <c r="Q21" s="35"/>
      <c r="R21" s="35"/>
      <c r="S21" s="37"/>
      <c r="T21" s="30" t="str">
        <f t="shared" si="0"/>
        <v/>
      </c>
      <c r="U21" s="73" t="str">
        <f t="shared" si="1"/>
        <v/>
      </c>
      <c r="V21" s="30" t="str" cm="1">
        <f t="array" ref="V21">IF(T21="","",RPF(B21,C21,K21,J21,OBJEMOVA_ZLAVA+OBCHODNA_ZLAVA,3))</f>
        <v/>
      </c>
      <c r="W21" s="27" t="str">
        <f>RPF_KH(B21,C21,K21,J21,0)&amp;PU1_KH(T21,P21,S21,0)</f>
        <v/>
      </c>
      <c r="AC21" s="98" t="b">
        <f t="shared" si="2"/>
        <v>0</v>
      </c>
      <c r="AD21" s="98" t="b">
        <f t="shared" si="3"/>
        <v>0</v>
      </c>
      <c r="AE21" s="98" t="b">
        <f t="shared" si="4"/>
        <v>0</v>
      </c>
      <c r="AF21" s="98" t="b">
        <f t="shared" si="5"/>
        <v>0</v>
      </c>
      <c r="AG21" s="98" t="b">
        <f t="shared" si="6"/>
        <v>0</v>
      </c>
      <c r="AH21" s="98" t="str">
        <f t="shared" si="7"/>
        <v/>
      </c>
    </row>
    <row r="22" spans="1:34" s="56" customFormat="1" ht="35.1" customHeight="1" x14ac:dyDescent="0.25">
      <c r="A22" s="31">
        <f t="shared" si="8"/>
        <v>10</v>
      </c>
      <c r="B22" s="88"/>
      <c r="C22" s="89"/>
      <c r="D22" s="112"/>
      <c r="E22" s="35"/>
      <c r="F22" s="35"/>
      <c r="G22" s="36"/>
      <c r="H22" s="35"/>
      <c r="I22" s="32"/>
      <c r="J22" s="92"/>
      <c r="K22" s="92"/>
      <c r="L22" s="113"/>
      <c r="M22" s="35"/>
      <c r="N22" s="35"/>
      <c r="O22" s="113"/>
      <c r="P22" s="35"/>
      <c r="Q22" s="35"/>
      <c r="R22" s="35"/>
      <c r="S22" s="37"/>
      <c r="T22" s="30" t="str">
        <f t="shared" si="0"/>
        <v/>
      </c>
      <c r="U22" s="73" t="str">
        <f t="shared" si="1"/>
        <v/>
      </c>
      <c r="V22" s="30" t="str" cm="1">
        <f t="array" ref="V22">IF(T22="","",RPF(B22,C22,K22,J22,OBJEMOVA_ZLAVA+OBCHODNA_ZLAVA,3))</f>
        <v/>
      </c>
      <c r="W22" s="27" t="str">
        <f>RPF_KH(B22,C22,K22,J22,0)&amp;PU1_KH(T22,P22,S22,0)</f>
        <v/>
      </c>
      <c r="AC22" s="98" t="b">
        <f t="shared" si="2"/>
        <v>0</v>
      </c>
      <c r="AD22" s="98" t="b">
        <f t="shared" si="3"/>
        <v>0</v>
      </c>
      <c r="AE22" s="98" t="b">
        <f t="shared" si="4"/>
        <v>0</v>
      </c>
      <c r="AF22" s="98" t="b">
        <f t="shared" si="5"/>
        <v>0</v>
      </c>
      <c r="AG22" s="98" t="b">
        <f t="shared" si="6"/>
        <v>0</v>
      </c>
      <c r="AH22" s="98" t="str">
        <f t="shared" si="7"/>
        <v/>
      </c>
    </row>
    <row r="23" spans="1:34" s="56" customFormat="1" ht="35.1" customHeight="1" x14ac:dyDescent="0.25">
      <c r="A23" s="31">
        <f t="shared" si="8"/>
        <v>11</v>
      </c>
      <c r="B23" s="88"/>
      <c r="C23" s="89"/>
      <c r="D23" s="112"/>
      <c r="E23" s="35"/>
      <c r="F23" s="35"/>
      <c r="G23" s="36"/>
      <c r="H23" s="35"/>
      <c r="I23" s="32"/>
      <c r="J23" s="92"/>
      <c r="K23" s="92"/>
      <c r="L23" s="113"/>
      <c r="M23" s="35"/>
      <c r="N23" s="35"/>
      <c r="O23" s="113"/>
      <c r="P23" s="35"/>
      <c r="Q23" s="35"/>
      <c r="R23" s="35"/>
      <c r="S23" s="37"/>
      <c r="T23" s="30" t="str">
        <f t="shared" si="0"/>
        <v/>
      </c>
      <c r="U23" s="73" t="str">
        <f t="shared" si="1"/>
        <v/>
      </c>
      <c r="V23" s="30" t="str" cm="1">
        <f t="array" ref="V23">IF(T23="","",RPF(B23,C23,K23,J23,OBJEMOVA_ZLAVA+OBCHODNA_ZLAVA,3))</f>
        <v/>
      </c>
      <c r="W23" s="27" t="str">
        <f>RPF_KH(B23,C23,K23,J23,0)&amp;PU1_KH(T23,P23,S23,0)</f>
        <v/>
      </c>
      <c r="AC23" s="98" t="b">
        <f t="shared" si="2"/>
        <v>0</v>
      </c>
      <c r="AD23" s="98" t="b">
        <f t="shared" si="3"/>
        <v>0</v>
      </c>
      <c r="AE23" s="98" t="b">
        <f t="shared" si="4"/>
        <v>0</v>
      </c>
      <c r="AF23" s="98" t="b">
        <f t="shared" si="5"/>
        <v>0</v>
      </c>
      <c r="AG23" s="98" t="b">
        <f t="shared" si="6"/>
        <v>0</v>
      </c>
      <c r="AH23" s="98" t="str">
        <f t="shared" si="7"/>
        <v/>
      </c>
    </row>
    <row r="24" spans="1:34" s="56" customFormat="1" ht="35.1" customHeight="1" x14ac:dyDescent="0.25">
      <c r="A24" s="31">
        <f t="shared" si="8"/>
        <v>12</v>
      </c>
      <c r="B24" s="88"/>
      <c r="C24" s="89"/>
      <c r="D24" s="112"/>
      <c r="E24" s="35"/>
      <c r="F24" s="35"/>
      <c r="G24" s="36"/>
      <c r="H24" s="35"/>
      <c r="I24" s="32"/>
      <c r="J24" s="92"/>
      <c r="K24" s="92"/>
      <c r="L24" s="113"/>
      <c r="M24" s="35"/>
      <c r="N24" s="35"/>
      <c r="O24" s="113"/>
      <c r="P24" s="35"/>
      <c r="Q24" s="35"/>
      <c r="R24" s="35"/>
      <c r="S24" s="37"/>
      <c r="T24" s="30" t="str">
        <f t="shared" si="0"/>
        <v/>
      </c>
      <c r="U24" s="73" t="str">
        <f t="shared" si="1"/>
        <v/>
      </c>
      <c r="V24" s="30" t="str" cm="1">
        <f t="array" ref="V24">IF(T24="","",RPF(B24,C24,K24,J24,OBJEMOVA_ZLAVA+OBCHODNA_ZLAVA,3))</f>
        <v/>
      </c>
      <c r="W24" s="27" t="str">
        <f>RPF_KH(B24,C24,K24,J24,0)&amp;PU1_KH(T24,P24,S24,0)</f>
        <v/>
      </c>
      <c r="AC24" s="98" t="b">
        <f t="shared" si="2"/>
        <v>0</v>
      </c>
      <c r="AD24" s="98" t="b">
        <f t="shared" si="3"/>
        <v>0</v>
      </c>
      <c r="AE24" s="98" t="b">
        <f t="shared" si="4"/>
        <v>0</v>
      </c>
      <c r="AF24" s="98" t="b">
        <f t="shared" si="5"/>
        <v>0</v>
      </c>
      <c r="AG24" s="98" t="b">
        <f t="shared" si="6"/>
        <v>0</v>
      </c>
      <c r="AH24" s="98" t="str">
        <f t="shared" si="7"/>
        <v/>
      </c>
    </row>
    <row r="25" spans="1:34" s="56" customFormat="1" ht="35.1" customHeight="1" x14ac:dyDescent="0.25">
      <c r="A25" s="31">
        <f t="shared" si="8"/>
        <v>13</v>
      </c>
      <c r="B25" s="88"/>
      <c r="C25" s="89"/>
      <c r="D25" s="106"/>
      <c r="E25" s="35"/>
      <c r="F25" s="35"/>
      <c r="G25" s="36"/>
      <c r="H25" s="35"/>
      <c r="I25" s="32"/>
      <c r="J25" s="92"/>
      <c r="K25" s="92"/>
      <c r="L25" s="35"/>
      <c r="M25" s="35"/>
      <c r="N25" s="35"/>
      <c r="O25" s="108"/>
      <c r="P25" s="35"/>
      <c r="Q25" s="35"/>
      <c r="R25" s="35"/>
      <c r="S25" s="37"/>
      <c r="T25" s="30" t="str">
        <f t="shared" si="0"/>
        <v/>
      </c>
      <c r="U25" s="73" t="str">
        <f t="shared" si="1"/>
        <v/>
      </c>
      <c r="V25" s="30" t="str" cm="1">
        <f t="array" ref="V25">IF(T25="","",RPF(B25,C25,K25,J25,OBJEMOVA_ZLAVA+OBCHODNA_ZLAVA,3))</f>
        <v/>
      </c>
      <c r="W25" s="27" t="str">
        <f>RPF_KH(B25,C25,K25,J25,0)&amp;PU1_KH(T25,P25,S25,0)</f>
        <v/>
      </c>
      <c r="AC25" s="98" t="b">
        <f t="shared" si="2"/>
        <v>0</v>
      </c>
      <c r="AD25" s="98" t="b">
        <f t="shared" si="3"/>
        <v>0</v>
      </c>
      <c r="AE25" s="98" t="b">
        <f t="shared" si="4"/>
        <v>0</v>
      </c>
      <c r="AF25" s="98" t="b">
        <f t="shared" si="5"/>
        <v>0</v>
      </c>
      <c r="AG25" s="98" t="b">
        <f t="shared" si="6"/>
        <v>0</v>
      </c>
      <c r="AH25" s="98" t="str">
        <f t="shared" si="7"/>
        <v/>
      </c>
    </row>
    <row r="26" spans="1:34" s="56" customFormat="1" ht="35.1" customHeight="1" x14ac:dyDescent="0.25">
      <c r="A26" s="31">
        <f t="shared" si="8"/>
        <v>14</v>
      </c>
      <c r="B26" s="88"/>
      <c r="C26" s="89"/>
      <c r="D26" s="112"/>
      <c r="E26" s="35"/>
      <c r="F26" s="35"/>
      <c r="G26" s="36"/>
      <c r="H26" s="35"/>
      <c r="I26" s="32"/>
      <c r="J26" s="92"/>
      <c r="K26" s="92"/>
      <c r="L26" s="35"/>
      <c r="M26" s="35"/>
      <c r="N26" s="35"/>
      <c r="O26" s="113"/>
      <c r="P26" s="35"/>
      <c r="Q26" s="35"/>
      <c r="R26" s="35"/>
      <c r="S26" s="37"/>
      <c r="T26" s="30" t="str">
        <f t="shared" si="0"/>
        <v/>
      </c>
      <c r="U26" s="73" t="str">
        <f t="shared" si="1"/>
        <v/>
      </c>
      <c r="V26" s="30" t="str" cm="1">
        <f t="array" ref="V26">IF(T26="","",RPF(B26,C26,K26,J26,OBJEMOVA_ZLAVA+OBCHODNA_ZLAVA,3))</f>
        <v/>
      </c>
      <c r="W26" s="27" t="str">
        <f>RPF_KH(B26,C26,K26,J26,0)&amp;PU1_KH(T26,P26,S26,0)</f>
        <v/>
      </c>
      <c r="AC26" s="98" t="b">
        <f t="shared" si="2"/>
        <v>0</v>
      </c>
      <c r="AD26" s="98" t="b">
        <f t="shared" si="3"/>
        <v>0</v>
      </c>
      <c r="AE26" s="98" t="b">
        <f t="shared" si="4"/>
        <v>0</v>
      </c>
      <c r="AF26" s="98" t="b">
        <f t="shared" si="5"/>
        <v>0</v>
      </c>
      <c r="AG26" s="98" t="b">
        <f t="shared" si="6"/>
        <v>0</v>
      </c>
      <c r="AH26" s="98" t="str">
        <f t="shared" si="7"/>
        <v/>
      </c>
    </row>
    <row r="27" spans="1:34" s="56" customFormat="1" ht="35.1" customHeight="1" x14ac:dyDescent="0.25">
      <c r="A27" s="31">
        <f t="shared" si="8"/>
        <v>15</v>
      </c>
      <c r="B27" s="88"/>
      <c r="C27" s="89"/>
      <c r="D27" s="112"/>
      <c r="E27" s="35"/>
      <c r="F27" s="35"/>
      <c r="G27" s="36"/>
      <c r="H27" s="35"/>
      <c r="I27" s="32"/>
      <c r="J27" s="92"/>
      <c r="K27" s="92"/>
      <c r="L27" s="35"/>
      <c r="M27" s="35"/>
      <c r="N27" s="35"/>
      <c r="O27" s="113"/>
      <c r="P27" s="35"/>
      <c r="Q27" s="35"/>
      <c r="R27" s="35"/>
      <c r="S27" s="37"/>
      <c r="T27" s="30" t="str">
        <f t="shared" si="0"/>
        <v/>
      </c>
      <c r="U27" s="73" t="str">
        <f t="shared" si="1"/>
        <v/>
      </c>
      <c r="V27" s="30" t="str" cm="1">
        <f t="array" ref="V27">IF(T27="","",RPF(B27,C27,K27,J27,OBJEMOVA_ZLAVA+OBCHODNA_ZLAVA,3))</f>
        <v/>
      </c>
      <c r="W27" s="27" t="str">
        <f>RPF_KH(B27,C27,K27,J27,0)&amp;PU1_KH(T27,P27,S27,0)</f>
        <v/>
      </c>
      <c r="AC27" s="98" t="b">
        <f t="shared" si="2"/>
        <v>0</v>
      </c>
      <c r="AD27" s="98" t="b">
        <f t="shared" si="3"/>
        <v>0</v>
      </c>
      <c r="AE27" s="98" t="b">
        <f t="shared" si="4"/>
        <v>0</v>
      </c>
      <c r="AF27" s="98" t="b">
        <f t="shared" si="5"/>
        <v>0</v>
      </c>
      <c r="AG27" s="98" t="b">
        <f t="shared" si="6"/>
        <v>0</v>
      </c>
      <c r="AH27" s="98" t="str">
        <f t="shared" si="7"/>
        <v/>
      </c>
    </row>
    <row r="28" spans="1:34" s="56" customFormat="1" ht="35.1" customHeight="1" x14ac:dyDescent="0.25">
      <c r="A28" s="31">
        <f t="shared" si="8"/>
        <v>16</v>
      </c>
      <c r="B28" s="88"/>
      <c r="C28" s="89"/>
      <c r="D28" s="35"/>
      <c r="E28" s="35"/>
      <c r="F28" s="35"/>
      <c r="G28" s="36"/>
      <c r="H28" s="35"/>
      <c r="I28" s="32"/>
      <c r="J28" s="92"/>
      <c r="K28" s="92"/>
      <c r="L28" s="35"/>
      <c r="M28" s="35"/>
      <c r="N28" s="35"/>
      <c r="O28" s="35"/>
      <c r="P28" s="35"/>
      <c r="Q28" s="35"/>
      <c r="R28" s="35"/>
      <c r="S28" s="37"/>
      <c r="T28" s="30" t="str">
        <f t="shared" si="0"/>
        <v/>
      </c>
      <c r="U28" s="73" t="str">
        <f t="shared" si="1"/>
        <v/>
      </c>
      <c r="V28" s="30" t="str" cm="1">
        <f t="array" ref="V28">IF(T28="","",RPF(B28,C28,K28,J28,OBJEMOVA_ZLAVA+OBCHODNA_ZLAVA,3))</f>
        <v/>
      </c>
      <c r="W28" s="27" t="str">
        <f>RPF_KH(B28,C28,K28,J28,0)&amp;PU1_KH(T28,P28,S28,0)</f>
        <v/>
      </c>
      <c r="AC28" s="98" t="b">
        <f t="shared" si="2"/>
        <v>0</v>
      </c>
      <c r="AD28" s="98" t="b">
        <f t="shared" si="3"/>
        <v>0</v>
      </c>
      <c r="AE28" s="98" t="b">
        <f t="shared" si="4"/>
        <v>0</v>
      </c>
      <c r="AF28" s="98" t="b">
        <f t="shared" si="5"/>
        <v>0</v>
      </c>
      <c r="AG28" s="98" t="b">
        <f t="shared" si="6"/>
        <v>0</v>
      </c>
      <c r="AH28" s="98" t="str">
        <f t="shared" si="7"/>
        <v/>
      </c>
    </row>
    <row r="29" spans="1:34" s="56" customFormat="1" ht="35.1" customHeight="1" x14ac:dyDescent="0.25">
      <c r="A29" s="31">
        <f t="shared" si="8"/>
        <v>17</v>
      </c>
      <c r="B29" s="88"/>
      <c r="C29" s="89"/>
      <c r="D29" s="35"/>
      <c r="E29" s="35"/>
      <c r="F29" s="35"/>
      <c r="G29" s="36"/>
      <c r="H29" s="35"/>
      <c r="I29" s="32"/>
      <c r="J29" s="92"/>
      <c r="K29" s="92"/>
      <c r="L29" s="35"/>
      <c r="M29" s="35"/>
      <c r="N29" s="35"/>
      <c r="O29" s="35"/>
      <c r="P29" s="35"/>
      <c r="Q29" s="35"/>
      <c r="R29" s="35"/>
      <c r="S29" s="37"/>
      <c r="T29" s="30" t="str">
        <f t="shared" si="0"/>
        <v/>
      </c>
      <c r="U29" s="73" t="str">
        <f t="shared" si="1"/>
        <v/>
      </c>
      <c r="V29" s="30" t="str" cm="1">
        <f t="array" ref="V29">IF(T29="","",RPF(B29,C29,K29,J29,OBJEMOVA_ZLAVA+OBCHODNA_ZLAVA,3))</f>
        <v/>
      </c>
      <c r="W29" s="27" t="str">
        <f>RPF_KH(B29,C29,K29,J29,0)&amp;PU1_KH(T29,P29,S29,0)</f>
        <v/>
      </c>
      <c r="AC29" s="98" t="b">
        <f t="shared" si="2"/>
        <v>0</v>
      </c>
      <c r="AD29" s="98" t="b">
        <f t="shared" si="3"/>
        <v>0</v>
      </c>
      <c r="AE29" s="98" t="b">
        <f t="shared" si="4"/>
        <v>0</v>
      </c>
      <c r="AF29" s="98" t="b">
        <f t="shared" si="5"/>
        <v>0</v>
      </c>
      <c r="AG29" s="98" t="b">
        <f t="shared" si="6"/>
        <v>0</v>
      </c>
      <c r="AH29" s="98" t="str">
        <f t="shared" si="7"/>
        <v/>
      </c>
    </row>
    <row r="30" spans="1:34" s="56" customFormat="1" ht="35.1" customHeight="1" x14ac:dyDescent="0.25">
      <c r="A30" s="31">
        <f t="shared" si="8"/>
        <v>18</v>
      </c>
      <c r="B30" s="91"/>
      <c r="C30" s="89"/>
      <c r="D30" s="35"/>
      <c r="E30" s="35"/>
      <c r="F30" s="35"/>
      <c r="G30" s="36"/>
      <c r="H30" s="35"/>
      <c r="I30" s="32"/>
      <c r="J30" s="92"/>
      <c r="K30" s="92"/>
      <c r="L30" s="35"/>
      <c r="M30" s="35"/>
      <c r="N30" s="35"/>
      <c r="O30" s="35"/>
      <c r="P30" s="35"/>
      <c r="Q30" s="35"/>
      <c r="R30" s="35"/>
      <c r="S30" s="37"/>
      <c r="T30" s="30" t="str">
        <f t="shared" si="0"/>
        <v/>
      </c>
      <c r="U30" s="73" t="str">
        <f t="shared" si="1"/>
        <v/>
      </c>
      <c r="V30" s="30" t="str" cm="1">
        <f t="array" ref="V30">IF(T30="","",RPF(B30,C30,K30,J30,OBJEMOVA_ZLAVA+OBCHODNA_ZLAVA,3))</f>
        <v/>
      </c>
      <c r="W30" s="27" t="str">
        <f>RPF_KH(B30,C30,K30,J30,0)&amp;PU1_KH(T30,P30,S30,0)</f>
        <v/>
      </c>
      <c r="AC30" s="98" t="b">
        <f t="shared" si="2"/>
        <v>0</v>
      </c>
      <c r="AD30" s="98" t="b">
        <f t="shared" si="3"/>
        <v>0</v>
      </c>
      <c r="AE30" s="98" t="b">
        <f t="shared" si="4"/>
        <v>0</v>
      </c>
      <c r="AF30" s="98" t="b">
        <f t="shared" si="5"/>
        <v>0</v>
      </c>
      <c r="AG30" s="98" t="b">
        <f t="shared" si="6"/>
        <v>0</v>
      </c>
      <c r="AH30" s="98" t="str">
        <f t="shared" si="7"/>
        <v/>
      </c>
    </row>
    <row r="31" spans="1:34" s="56" customFormat="1" ht="35.1" customHeight="1" x14ac:dyDescent="0.25">
      <c r="A31" s="31">
        <f t="shared" si="8"/>
        <v>19</v>
      </c>
      <c r="B31" s="91"/>
      <c r="C31" s="89"/>
      <c r="D31" s="35"/>
      <c r="E31" s="35"/>
      <c r="F31" s="35"/>
      <c r="G31" s="36"/>
      <c r="H31" s="35"/>
      <c r="I31" s="32"/>
      <c r="J31" s="92"/>
      <c r="K31" s="92"/>
      <c r="L31" s="35"/>
      <c r="M31" s="35"/>
      <c r="N31" s="35"/>
      <c r="O31" s="35"/>
      <c r="P31" s="35"/>
      <c r="Q31" s="35"/>
      <c r="R31" s="35"/>
      <c r="S31" s="37"/>
      <c r="T31" s="30" t="str">
        <f t="shared" si="0"/>
        <v/>
      </c>
      <c r="U31" s="73" t="str">
        <f t="shared" si="1"/>
        <v/>
      </c>
      <c r="V31" s="30" t="str" cm="1">
        <f t="array" ref="V31">IF(T31="","",RPF(B31,C31,K31,J31,OBJEMOVA_ZLAVA+OBCHODNA_ZLAVA,3))</f>
        <v/>
      </c>
      <c r="W31" s="27" t="str">
        <f>RPF_KH(B31,C31,K31,J31,0)&amp;PU1_KH(T31,P31,S31,0)</f>
        <v/>
      </c>
      <c r="AC31" s="98" t="b">
        <f t="shared" si="2"/>
        <v>0</v>
      </c>
      <c r="AD31" s="98" t="b">
        <f t="shared" si="3"/>
        <v>0</v>
      </c>
      <c r="AE31" s="98" t="b">
        <f t="shared" si="4"/>
        <v>0</v>
      </c>
      <c r="AF31" s="98" t="b">
        <f t="shared" si="5"/>
        <v>0</v>
      </c>
      <c r="AG31" s="98" t="b">
        <f t="shared" si="6"/>
        <v>0</v>
      </c>
      <c r="AH31" s="98" t="str">
        <f t="shared" si="7"/>
        <v/>
      </c>
    </row>
    <row r="32" spans="1:34" s="56" customFormat="1" ht="35.1" customHeight="1" x14ac:dyDescent="0.25">
      <c r="A32" s="31">
        <f t="shared" si="8"/>
        <v>20</v>
      </c>
      <c r="B32" s="91"/>
      <c r="C32" s="89"/>
      <c r="D32" s="35"/>
      <c r="E32" s="35"/>
      <c r="F32" s="35"/>
      <c r="G32" s="36"/>
      <c r="H32" s="35"/>
      <c r="I32" s="32"/>
      <c r="J32" s="92"/>
      <c r="K32" s="92"/>
      <c r="L32" s="35"/>
      <c r="M32" s="35"/>
      <c r="N32" s="35"/>
      <c r="O32" s="35"/>
      <c r="P32" s="35"/>
      <c r="Q32" s="35"/>
      <c r="R32" s="35"/>
      <c r="S32" s="37"/>
      <c r="T32" s="30" t="str">
        <f t="shared" si="0"/>
        <v/>
      </c>
      <c r="U32" s="73" t="str">
        <f t="shared" si="1"/>
        <v/>
      </c>
      <c r="V32" s="30" t="str" cm="1">
        <f t="array" ref="V32">IF(T32="","",RPF(B32,C32,K32,J32,OBJEMOVA_ZLAVA+OBCHODNA_ZLAVA,3))</f>
        <v/>
      </c>
      <c r="W32" s="27" t="str">
        <f>RPF_KH(B32,C32,K32,J32,0)&amp;PU1_KH(T32,P32,S32,0)</f>
        <v/>
      </c>
      <c r="AC32" s="98" t="b">
        <f t="shared" si="2"/>
        <v>0</v>
      </c>
      <c r="AD32" s="98" t="b">
        <f t="shared" si="3"/>
        <v>0</v>
      </c>
      <c r="AE32" s="98" t="b">
        <f t="shared" si="4"/>
        <v>0</v>
      </c>
      <c r="AF32" s="98" t="b">
        <f t="shared" si="5"/>
        <v>0</v>
      </c>
      <c r="AG32" s="98" t="b">
        <f t="shared" si="6"/>
        <v>0</v>
      </c>
      <c r="AH32" s="98" t="str">
        <f t="shared" si="7"/>
        <v/>
      </c>
    </row>
    <row r="33" spans="1:34" s="56" customFormat="1" ht="35.1" customHeight="1" x14ac:dyDescent="0.25">
      <c r="A33" s="31">
        <f t="shared" si="8"/>
        <v>21</v>
      </c>
      <c r="B33" s="91"/>
      <c r="C33" s="89"/>
      <c r="D33" s="35"/>
      <c r="E33" s="35"/>
      <c r="F33" s="35"/>
      <c r="G33" s="36"/>
      <c r="H33" s="35"/>
      <c r="I33" s="32"/>
      <c r="J33" s="92"/>
      <c r="K33" s="92"/>
      <c r="L33" s="35"/>
      <c r="M33" s="35"/>
      <c r="N33" s="35"/>
      <c r="O33" s="35"/>
      <c r="P33" s="35"/>
      <c r="Q33" s="35"/>
      <c r="R33" s="35"/>
      <c r="S33" s="37"/>
      <c r="T33" s="30" t="str">
        <f t="shared" si="0"/>
        <v/>
      </c>
      <c r="U33" s="73" t="str">
        <f t="shared" si="1"/>
        <v/>
      </c>
      <c r="V33" s="30" t="str" cm="1">
        <f t="array" ref="V33">IF(T33="","",RPF(B33,C33,K33,J33,OBJEMOVA_ZLAVA+OBCHODNA_ZLAVA,3))</f>
        <v/>
      </c>
      <c r="W33" s="27" t="str">
        <f>RPF_KH(B33,C33,K33,J33,0)&amp;PU1_KH(T33,P33,S33,0)</f>
        <v/>
      </c>
      <c r="AC33" s="98" t="b">
        <f t="shared" si="2"/>
        <v>0</v>
      </c>
      <c r="AD33" s="98" t="b">
        <f t="shared" si="3"/>
        <v>0</v>
      </c>
      <c r="AE33" s="98" t="b">
        <f t="shared" si="4"/>
        <v>0</v>
      </c>
      <c r="AF33" s="98" t="b">
        <f t="shared" si="5"/>
        <v>0</v>
      </c>
      <c r="AG33" s="98" t="b">
        <f t="shared" si="6"/>
        <v>0</v>
      </c>
      <c r="AH33" s="98" t="str">
        <f t="shared" si="7"/>
        <v/>
      </c>
    </row>
    <row r="34" spans="1:34" s="56" customFormat="1" ht="35.1" customHeight="1" x14ac:dyDescent="0.25">
      <c r="A34" s="31">
        <f t="shared" si="8"/>
        <v>22</v>
      </c>
      <c r="B34" s="91"/>
      <c r="C34" s="89"/>
      <c r="D34" s="35"/>
      <c r="E34" s="35"/>
      <c r="F34" s="35"/>
      <c r="G34" s="36"/>
      <c r="H34" s="35"/>
      <c r="I34" s="32"/>
      <c r="J34" s="92"/>
      <c r="K34" s="92"/>
      <c r="L34" s="35"/>
      <c r="M34" s="35"/>
      <c r="N34" s="35"/>
      <c r="O34" s="35"/>
      <c r="P34" s="35"/>
      <c r="Q34" s="35"/>
      <c r="R34" s="35"/>
      <c r="S34" s="37"/>
      <c r="T34" s="30" t="str">
        <f t="shared" si="0"/>
        <v/>
      </c>
      <c r="U34" s="73" t="str">
        <f t="shared" si="1"/>
        <v/>
      </c>
      <c r="V34" s="30" t="str" cm="1">
        <f t="array" ref="V34">IF(T34="","",RPF(B34,C34,K34,J34,OBJEMOVA_ZLAVA+OBCHODNA_ZLAVA,3))</f>
        <v/>
      </c>
      <c r="W34" s="27" t="str">
        <f>RPF_KH(B34,C34,K34,J34,0)&amp;PU1_KH(T34,P34,S34,0)</f>
        <v/>
      </c>
      <c r="AC34" s="98" t="b">
        <f t="shared" si="2"/>
        <v>0</v>
      </c>
      <c r="AD34" s="98" t="b">
        <f t="shared" si="3"/>
        <v>0</v>
      </c>
      <c r="AE34" s="98" t="b">
        <f t="shared" si="4"/>
        <v>0</v>
      </c>
      <c r="AF34" s="98" t="b">
        <f t="shared" si="5"/>
        <v>0</v>
      </c>
      <c r="AG34" s="98" t="b">
        <f t="shared" si="6"/>
        <v>0</v>
      </c>
      <c r="AH34" s="98" t="str">
        <f t="shared" si="7"/>
        <v/>
      </c>
    </row>
    <row r="35" spans="1:34" s="56" customFormat="1" ht="35.1" customHeight="1" x14ac:dyDescent="0.25">
      <c r="A35" s="31">
        <f t="shared" si="8"/>
        <v>23</v>
      </c>
      <c r="B35" s="91"/>
      <c r="C35" s="89"/>
      <c r="D35" s="35"/>
      <c r="E35" s="35"/>
      <c r="F35" s="35"/>
      <c r="G35" s="36"/>
      <c r="H35" s="35"/>
      <c r="I35" s="32"/>
      <c r="J35" s="92"/>
      <c r="K35" s="92"/>
      <c r="L35" s="35"/>
      <c r="M35" s="35"/>
      <c r="N35" s="35"/>
      <c r="O35" s="35"/>
      <c r="P35" s="35"/>
      <c r="Q35" s="35"/>
      <c r="R35" s="35"/>
      <c r="S35" s="37"/>
      <c r="T35" s="30" t="str">
        <f t="shared" si="0"/>
        <v/>
      </c>
      <c r="U35" s="73" t="str">
        <f t="shared" si="1"/>
        <v/>
      </c>
      <c r="V35" s="30" t="str" cm="1">
        <f t="array" ref="V35">IF(T35="","",RPF(B35,C35,K35,J35,OBJEMOVA_ZLAVA+OBCHODNA_ZLAVA,3))</f>
        <v/>
      </c>
      <c r="W35" s="27" t="str">
        <f>RPF_KH(B35,C35,K35,J35,0)&amp;PU1_KH(T35,P35,S35,0)</f>
        <v/>
      </c>
      <c r="AC35" s="98" t="b">
        <f t="shared" si="2"/>
        <v>0</v>
      </c>
      <c r="AD35" s="98" t="b">
        <f t="shared" si="3"/>
        <v>0</v>
      </c>
      <c r="AE35" s="98" t="b">
        <f t="shared" si="4"/>
        <v>0</v>
      </c>
      <c r="AF35" s="98" t="b">
        <f t="shared" si="5"/>
        <v>0</v>
      </c>
      <c r="AG35" s="98" t="b">
        <f t="shared" si="6"/>
        <v>0</v>
      </c>
      <c r="AH35" s="98" t="str">
        <f t="shared" si="7"/>
        <v/>
      </c>
    </row>
    <row r="36" spans="1:34" s="56" customFormat="1" ht="35.1" customHeight="1" x14ac:dyDescent="0.25">
      <c r="A36" s="31">
        <f t="shared" si="8"/>
        <v>24</v>
      </c>
      <c r="B36" s="91"/>
      <c r="C36" s="89"/>
      <c r="D36" s="35"/>
      <c r="E36" s="35"/>
      <c r="F36" s="35"/>
      <c r="G36" s="36"/>
      <c r="H36" s="35"/>
      <c r="I36" s="32"/>
      <c r="J36" s="92"/>
      <c r="K36" s="92"/>
      <c r="L36" s="35"/>
      <c r="M36" s="35"/>
      <c r="N36" s="35"/>
      <c r="O36" s="35"/>
      <c r="P36" s="35"/>
      <c r="Q36" s="35"/>
      <c r="R36" s="35"/>
      <c r="S36" s="37"/>
      <c r="T36" s="30" t="str">
        <f t="shared" si="0"/>
        <v/>
      </c>
      <c r="U36" s="73" t="str">
        <f t="shared" si="1"/>
        <v/>
      </c>
      <c r="V36" s="30" t="str" cm="1">
        <f t="array" ref="V36">IF(T36="","",RPF(B36,C36,K36,J36,OBJEMOVA_ZLAVA+OBCHODNA_ZLAVA,3))</f>
        <v/>
      </c>
      <c r="W36" s="27" t="str">
        <f>RPF_KH(B36,C36,K36,J36,0)&amp;PU1_KH(T36,P36,S36,0)</f>
        <v/>
      </c>
      <c r="AC36" s="98" t="b">
        <f t="shared" si="2"/>
        <v>0</v>
      </c>
      <c r="AD36" s="98" t="b">
        <f t="shared" si="3"/>
        <v>0</v>
      </c>
      <c r="AE36" s="98" t="b">
        <f t="shared" si="4"/>
        <v>0</v>
      </c>
      <c r="AF36" s="98" t="b">
        <f t="shared" si="5"/>
        <v>0</v>
      </c>
      <c r="AG36" s="98" t="b">
        <f t="shared" si="6"/>
        <v>0</v>
      </c>
      <c r="AH36" s="98" t="str">
        <f t="shared" si="7"/>
        <v/>
      </c>
    </row>
    <row r="37" spans="1:34" s="56" customFormat="1" ht="35.1" customHeight="1" x14ac:dyDescent="0.25">
      <c r="A37" s="31">
        <f t="shared" si="8"/>
        <v>25</v>
      </c>
      <c r="B37" s="91"/>
      <c r="C37" s="89"/>
      <c r="D37" s="35"/>
      <c r="E37" s="35"/>
      <c r="F37" s="35"/>
      <c r="G37" s="36"/>
      <c r="H37" s="35"/>
      <c r="I37" s="32"/>
      <c r="J37" s="92"/>
      <c r="K37" s="92"/>
      <c r="L37" s="35"/>
      <c r="M37" s="35"/>
      <c r="N37" s="35"/>
      <c r="O37" s="35"/>
      <c r="P37" s="35"/>
      <c r="Q37" s="35"/>
      <c r="R37" s="35"/>
      <c r="S37" s="37"/>
      <c r="T37" s="30" t="str">
        <f t="shared" si="0"/>
        <v/>
      </c>
      <c r="U37" s="73" t="str">
        <f t="shared" si="1"/>
        <v/>
      </c>
      <c r="V37" s="30" t="str" cm="1">
        <f t="array" ref="V37">IF(T37="","",RPF(B37,C37,K37,J37,OBJEMOVA_ZLAVA+OBCHODNA_ZLAVA,3))</f>
        <v/>
      </c>
      <c r="W37" s="27" t="str">
        <f>RPF_KH(B37,C37,K37,J37,0)&amp;PU1_KH(T37,P37,S37,0)</f>
        <v/>
      </c>
      <c r="AC37" s="98" t="b">
        <f t="shared" si="2"/>
        <v>0</v>
      </c>
      <c r="AD37" s="98" t="b">
        <f t="shared" si="3"/>
        <v>0</v>
      </c>
      <c r="AE37" s="98" t="b">
        <f t="shared" si="4"/>
        <v>0</v>
      </c>
      <c r="AF37" s="98" t="b">
        <f t="shared" si="5"/>
        <v>0</v>
      </c>
      <c r="AG37" s="98" t="b">
        <f t="shared" si="6"/>
        <v>0</v>
      </c>
      <c r="AH37" s="98" t="str">
        <f t="shared" si="7"/>
        <v/>
      </c>
    </row>
    <row r="38" spans="1:34" s="56" customFormat="1" ht="35.1" hidden="1" customHeight="1" x14ac:dyDescent="0.25">
      <c r="A38" s="31">
        <f t="shared" si="8"/>
        <v>26</v>
      </c>
      <c r="B38" s="91"/>
      <c r="C38" s="89"/>
      <c r="D38" s="35"/>
      <c r="E38" s="35"/>
      <c r="F38" s="35"/>
      <c r="G38" s="36"/>
      <c r="H38" s="35"/>
      <c r="I38" s="32"/>
      <c r="J38" s="92"/>
      <c r="K38" s="92"/>
      <c r="L38" s="35"/>
      <c r="M38" s="35"/>
      <c r="N38" s="35"/>
      <c r="O38" s="35"/>
      <c r="P38" s="35"/>
      <c r="Q38" s="35"/>
      <c r="R38" s="35"/>
      <c r="S38" s="37"/>
      <c r="T38" s="30" t="str">
        <f t="shared" si="0"/>
        <v/>
      </c>
      <c r="U38" s="73" t="str">
        <f t="shared" si="1"/>
        <v/>
      </c>
      <c r="V38" s="30" t="str" cm="1">
        <f t="array" ref="V38">IF(T38="","",RPF(B38,C38,K38,J38,OBJEMOVA_ZLAVA+OBCHODNA_ZLAVA,3))</f>
        <v/>
      </c>
      <c r="W38" s="27" t="str">
        <f>RPF_KH(B38,C38,K38,J38,0)&amp;PU1_KH(T38,P38,S38,0)</f>
        <v/>
      </c>
      <c r="AC38" s="98" t="b">
        <f t="shared" si="2"/>
        <v>0</v>
      </c>
      <c r="AD38" s="98" t="b">
        <f t="shared" si="3"/>
        <v>0</v>
      </c>
      <c r="AE38" s="98" t="b">
        <f t="shared" si="4"/>
        <v>0</v>
      </c>
      <c r="AF38" s="98" t="b">
        <f t="shared" si="5"/>
        <v>0</v>
      </c>
      <c r="AG38" s="98" t="b">
        <f t="shared" si="6"/>
        <v>0</v>
      </c>
      <c r="AH38" s="98" t="str">
        <f t="shared" si="7"/>
        <v/>
      </c>
    </row>
    <row r="39" spans="1:34" s="56" customFormat="1" ht="35.1" hidden="1" customHeight="1" x14ac:dyDescent="0.25">
      <c r="A39" s="31">
        <f t="shared" si="8"/>
        <v>27</v>
      </c>
      <c r="B39" s="91"/>
      <c r="C39" s="89"/>
      <c r="D39" s="35"/>
      <c r="E39" s="35"/>
      <c r="F39" s="35"/>
      <c r="G39" s="36"/>
      <c r="H39" s="35"/>
      <c r="I39" s="32"/>
      <c r="J39" s="92"/>
      <c r="K39" s="92"/>
      <c r="L39" s="35"/>
      <c r="M39" s="35"/>
      <c r="N39" s="35"/>
      <c r="O39" s="35"/>
      <c r="P39" s="35"/>
      <c r="Q39" s="35"/>
      <c r="R39" s="35"/>
      <c r="S39" s="37"/>
      <c r="T39" s="30" t="str">
        <f t="shared" si="0"/>
        <v/>
      </c>
      <c r="U39" s="73" t="str">
        <f t="shared" si="1"/>
        <v/>
      </c>
      <c r="V39" s="30" t="str" cm="1">
        <f t="array" ref="V39">IF(T39="","",RPF(B39,C39,K39,J39,OBJEMOVA_ZLAVA+OBCHODNA_ZLAVA,3))</f>
        <v/>
      </c>
      <c r="W39" s="27" t="str">
        <f>RPF_KH(B39,C39,K39,J39,0)&amp;PU1_KH(T39,P39,S39,0)</f>
        <v/>
      </c>
      <c r="AC39" s="98" t="b">
        <f t="shared" si="2"/>
        <v>0</v>
      </c>
      <c r="AD39" s="98" t="b">
        <f t="shared" si="3"/>
        <v>0</v>
      </c>
      <c r="AE39" s="98" t="b">
        <f t="shared" si="4"/>
        <v>0</v>
      </c>
      <c r="AF39" s="98" t="b">
        <f t="shared" si="5"/>
        <v>0</v>
      </c>
      <c r="AG39" s="98" t="b">
        <f t="shared" si="6"/>
        <v>0</v>
      </c>
      <c r="AH39" s="98" t="str">
        <f t="shared" si="7"/>
        <v/>
      </c>
    </row>
    <row r="40" spans="1:34" s="56" customFormat="1" ht="35.1" hidden="1" customHeight="1" x14ac:dyDescent="0.25">
      <c r="A40" s="31">
        <f t="shared" si="8"/>
        <v>28</v>
      </c>
      <c r="B40" s="91"/>
      <c r="C40" s="89"/>
      <c r="D40" s="35"/>
      <c r="E40" s="35"/>
      <c r="F40" s="35"/>
      <c r="G40" s="36"/>
      <c r="H40" s="35"/>
      <c r="I40" s="32"/>
      <c r="J40" s="92"/>
      <c r="K40" s="92"/>
      <c r="L40" s="35"/>
      <c r="M40" s="35"/>
      <c r="N40" s="35"/>
      <c r="O40" s="35"/>
      <c r="P40" s="35"/>
      <c r="Q40" s="35"/>
      <c r="R40" s="35"/>
      <c r="S40" s="37"/>
      <c r="T40" s="30" t="str">
        <f t="shared" si="0"/>
        <v/>
      </c>
      <c r="U40" s="73" t="str">
        <f t="shared" si="1"/>
        <v/>
      </c>
      <c r="V40" s="30" t="str" cm="1">
        <f t="array" ref="V40">IF(T40="","",RPF(B40,C40,K40,J40,OBJEMOVA_ZLAVA+OBCHODNA_ZLAVA,3))</f>
        <v/>
      </c>
      <c r="W40" s="27" t="str">
        <f>RPF_KH(B40,C40,K40,J40,0)&amp;PU1_KH(T40,P40,S40,0)</f>
        <v/>
      </c>
      <c r="AC40" s="98" t="b">
        <f t="shared" si="2"/>
        <v>0</v>
      </c>
      <c r="AD40" s="98" t="b">
        <f t="shared" si="3"/>
        <v>0</v>
      </c>
      <c r="AE40" s="98" t="b">
        <f t="shared" si="4"/>
        <v>0</v>
      </c>
      <c r="AF40" s="98" t="b">
        <f t="shared" si="5"/>
        <v>0</v>
      </c>
      <c r="AG40" s="98" t="b">
        <f t="shared" si="6"/>
        <v>0</v>
      </c>
      <c r="AH40" s="98" t="str">
        <f t="shared" si="7"/>
        <v/>
      </c>
    </row>
    <row r="41" spans="1:34" s="56" customFormat="1" ht="35.1" hidden="1" customHeight="1" x14ac:dyDescent="0.25">
      <c r="A41" s="31">
        <f t="shared" si="8"/>
        <v>29</v>
      </c>
      <c r="B41" s="91"/>
      <c r="C41" s="89"/>
      <c r="D41" s="35"/>
      <c r="E41" s="35"/>
      <c r="F41" s="35"/>
      <c r="G41" s="36"/>
      <c r="H41" s="35"/>
      <c r="I41" s="32"/>
      <c r="J41" s="92"/>
      <c r="K41" s="92"/>
      <c r="L41" s="35"/>
      <c r="M41" s="35"/>
      <c r="N41" s="35"/>
      <c r="O41" s="35"/>
      <c r="P41" s="35"/>
      <c r="Q41" s="35"/>
      <c r="R41" s="35"/>
      <c r="S41" s="37"/>
      <c r="T41" s="30" t="str">
        <f t="shared" si="0"/>
        <v/>
      </c>
      <c r="U41" s="73" t="str">
        <f t="shared" si="1"/>
        <v/>
      </c>
      <c r="V41" s="30" t="str" cm="1">
        <f t="array" ref="V41">IF(T41="","",RPF(B41,C41,K41,J41,OBJEMOVA_ZLAVA+OBCHODNA_ZLAVA,3))</f>
        <v/>
      </c>
      <c r="W41" s="27" t="str">
        <f>RPF_KH(B41,C41,K41,J41,0)&amp;PU1_KH(T41,P41,S41,0)</f>
        <v/>
      </c>
      <c r="AC41" s="98" t="b">
        <f t="shared" si="2"/>
        <v>0</v>
      </c>
      <c r="AD41" s="98" t="b">
        <f t="shared" si="3"/>
        <v>0</v>
      </c>
      <c r="AE41" s="98" t="b">
        <f t="shared" si="4"/>
        <v>0</v>
      </c>
      <c r="AF41" s="98" t="b">
        <f t="shared" si="5"/>
        <v>0</v>
      </c>
      <c r="AG41" s="98" t="b">
        <f t="shared" si="6"/>
        <v>0</v>
      </c>
      <c r="AH41" s="98" t="str">
        <f t="shared" si="7"/>
        <v/>
      </c>
    </row>
    <row r="42" spans="1:34" s="56" customFormat="1" ht="35.1" hidden="1" customHeight="1" x14ac:dyDescent="0.25">
      <c r="A42" s="31">
        <f t="shared" si="8"/>
        <v>30</v>
      </c>
      <c r="B42" s="91"/>
      <c r="C42" s="89"/>
      <c r="D42" s="35"/>
      <c r="E42" s="35"/>
      <c r="F42" s="35"/>
      <c r="G42" s="36"/>
      <c r="H42" s="35"/>
      <c r="I42" s="32"/>
      <c r="J42" s="92"/>
      <c r="K42" s="92"/>
      <c r="L42" s="35"/>
      <c r="M42" s="35"/>
      <c r="N42" s="35"/>
      <c r="O42" s="35"/>
      <c r="P42" s="35"/>
      <c r="Q42" s="35"/>
      <c r="R42" s="35"/>
      <c r="S42" s="37"/>
      <c r="T42" s="30" t="str">
        <f t="shared" si="0"/>
        <v/>
      </c>
      <c r="U42" s="73" t="str">
        <f t="shared" si="1"/>
        <v/>
      </c>
      <c r="V42" s="30" t="str" cm="1">
        <f t="array" ref="V42">IF(T42="","",RPF(B42,C42,K42,J42,OBJEMOVA_ZLAVA+OBCHODNA_ZLAVA,3))</f>
        <v/>
      </c>
      <c r="W42" s="27" t="str">
        <f>RPF_KH(B42,C42,K42,J42,0)&amp;PU1_KH(T42,P42,S42,0)</f>
        <v/>
      </c>
      <c r="AC42" s="98" t="b">
        <f t="shared" si="2"/>
        <v>0</v>
      </c>
      <c r="AD42" s="98" t="b">
        <f t="shared" si="3"/>
        <v>0</v>
      </c>
      <c r="AE42" s="98" t="b">
        <f t="shared" si="4"/>
        <v>0</v>
      </c>
      <c r="AF42" s="98" t="b">
        <f t="shared" si="5"/>
        <v>0</v>
      </c>
      <c r="AG42" s="98" t="b">
        <f t="shared" si="6"/>
        <v>0</v>
      </c>
      <c r="AH42" s="98" t="str">
        <f t="shared" si="7"/>
        <v/>
      </c>
    </row>
    <row r="43" spans="1:34" s="56" customFormat="1" ht="35.1" hidden="1" customHeight="1" x14ac:dyDescent="0.25">
      <c r="A43" s="31">
        <f t="shared" si="8"/>
        <v>31</v>
      </c>
      <c r="B43" s="91"/>
      <c r="C43" s="89"/>
      <c r="D43" s="35"/>
      <c r="E43" s="35"/>
      <c r="F43" s="35"/>
      <c r="G43" s="36"/>
      <c r="H43" s="35"/>
      <c r="I43" s="32"/>
      <c r="J43" s="92"/>
      <c r="K43" s="92"/>
      <c r="L43" s="35"/>
      <c r="M43" s="35"/>
      <c r="N43" s="35"/>
      <c r="O43" s="35"/>
      <c r="P43" s="35"/>
      <c r="Q43" s="35"/>
      <c r="R43" s="35"/>
      <c r="S43" s="37"/>
      <c r="T43" s="30" t="str">
        <f t="shared" si="0"/>
        <v/>
      </c>
      <c r="U43" s="73" t="str">
        <f t="shared" si="1"/>
        <v/>
      </c>
      <c r="V43" s="30" t="str" cm="1">
        <f t="array" ref="V43">IF(T43="","",RPF(B43,C43,K43,J43,OBJEMOVA_ZLAVA+OBCHODNA_ZLAVA,3))</f>
        <v/>
      </c>
      <c r="W43" s="27" t="str">
        <f>RPF_KH(B43,C43,K43,J43,0)&amp;PU1_KH(T43,P43,S43,0)</f>
        <v/>
      </c>
      <c r="AC43" s="98" t="b">
        <f t="shared" si="2"/>
        <v>0</v>
      </c>
      <c r="AD43" s="98" t="b">
        <f t="shared" si="3"/>
        <v>0</v>
      </c>
      <c r="AE43" s="98" t="b">
        <f t="shared" si="4"/>
        <v>0</v>
      </c>
      <c r="AF43" s="98" t="b">
        <f t="shared" si="5"/>
        <v>0</v>
      </c>
      <c r="AG43" s="98" t="b">
        <f t="shared" si="6"/>
        <v>0</v>
      </c>
      <c r="AH43" s="98" t="str">
        <f t="shared" si="7"/>
        <v/>
      </c>
    </row>
    <row r="44" spans="1:34" s="56" customFormat="1" ht="35.1" hidden="1" customHeight="1" x14ac:dyDescent="0.25">
      <c r="A44" s="31">
        <f t="shared" si="8"/>
        <v>32</v>
      </c>
      <c r="B44" s="91"/>
      <c r="C44" s="89"/>
      <c r="D44" s="35"/>
      <c r="E44" s="35"/>
      <c r="F44" s="35"/>
      <c r="G44" s="36"/>
      <c r="H44" s="35"/>
      <c r="I44" s="32"/>
      <c r="J44" s="92"/>
      <c r="K44" s="92"/>
      <c r="L44" s="35"/>
      <c r="M44" s="35"/>
      <c r="N44" s="35"/>
      <c r="O44" s="35"/>
      <c r="P44" s="35"/>
      <c r="Q44" s="35"/>
      <c r="R44" s="35"/>
      <c r="S44" s="37"/>
      <c r="T44" s="30" t="str">
        <f t="shared" si="0"/>
        <v/>
      </c>
      <c r="U44" s="73" t="str">
        <f t="shared" si="1"/>
        <v/>
      </c>
      <c r="V44" s="30" t="str" cm="1">
        <f t="array" ref="V44">IF(T44="","",RPF(B44,C44,K44,J44,OBJEMOVA_ZLAVA+OBCHODNA_ZLAVA,3))</f>
        <v/>
      </c>
      <c r="W44" s="27" t="str">
        <f>RPF_KH(B44,C44,K44,J44,0)&amp;PU1_KH(T44,P44,S44,0)</f>
        <v/>
      </c>
      <c r="AC44" s="98" t="b">
        <f t="shared" si="2"/>
        <v>0</v>
      </c>
      <c r="AD44" s="98" t="b">
        <f t="shared" si="3"/>
        <v>0</v>
      </c>
      <c r="AE44" s="98" t="b">
        <f t="shared" si="4"/>
        <v>0</v>
      </c>
      <c r="AF44" s="98" t="b">
        <f t="shared" si="5"/>
        <v>0</v>
      </c>
      <c r="AG44" s="98" t="b">
        <f t="shared" si="6"/>
        <v>0</v>
      </c>
      <c r="AH44" s="98" t="str">
        <f t="shared" si="7"/>
        <v/>
      </c>
    </row>
    <row r="45" spans="1:34" s="56" customFormat="1" ht="35.1" hidden="1" customHeight="1" x14ac:dyDescent="0.25">
      <c r="A45" s="31">
        <f t="shared" si="8"/>
        <v>33</v>
      </c>
      <c r="B45" s="91"/>
      <c r="C45" s="89"/>
      <c r="D45" s="35"/>
      <c r="E45" s="35"/>
      <c r="F45" s="35"/>
      <c r="G45" s="36"/>
      <c r="H45" s="35"/>
      <c r="I45" s="32"/>
      <c r="J45" s="92"/>
      <c r="K45" s="92"/>
      <c r="L45" s="35"/>
      <c r="M45" s="35"/>
      <c r="N45" s="35"/>
      <c r="O45" s="35"/>
      <c r="P45" s="35"/>
      <c r="Q45" s="35"/>
      <c r="R45" s="35"/>
      <c r="S45" s="37"/>
      <c r="T45" s="30" t="str">
        <f t="shared" ref="T45:T76" si="9">RPF(B45,C45,K45,J45,OBJEMOVA_ZLAVA+OBCHODNA_ZLAVA,2)</f>
        <v/>
      </c>
      <c r="U45" s="73" t="str">
        <f t="shared" ref="U45:U76" si="10">IF(T45="","",OBJEMOVA_ZLAVA+OBCHODNA_ZLAVA)</f>
        <v/>
      </c>
      <c r="V45" s="30" t="str" cm="1">
        <f t="array" ref="V45">IF(T45="","",RPF(B45,C45,K45,J45,OBJEMOVA_ZLAVA+OBCHODNA_ZLAVA,3))</f>
        <v/>
      </c>
      <c r="W45" s="27" t="str">
        <f>RPF_KH(B45,C45,K45,J45,0)&amp;PU1_KH(T45,P45,S45,0)</f>
        <v/>
      </c>
      <c r="AC45" s="98" t="b">
        <f t="shared" si="2"/>
        <v>0</v>
      </c>
      <c r="AD45" s="98" t="b">
        <f t="shared" si="3"/>
        <v>0</v>
      </c>
      <c r="AE45" s="98" t="b">
        <f t="shared" si="4"/>
        <v>0</v>
      </c>
      <c r="AF45" s="98" t="b">
        <f t="shared" si="5"/>
        <v>0</v>
      </c>
      <c r="AG45" s="98" t="b">
        <f t="shared" si="6"/>
        <v>0</v>
      </c>
      <c r="AH45" s="98" t="str">
        <f t="shared" si="7"/>
        <v/>
      </c>
    </row>
    <row r="46" spans="1:34" s="56" customFormat="1" ht="35.1" hidden="1" customHeight="1" x14ac:dyDescent="0.25">
      <c r="A46" s="31">
        <f t="shared" si="8"/>
        <v>34</v>
      </c>
      <c r="B46" s="91"/>
      <c r="C46" s="89"/>
      <c r="D46" s="35"/>
      <c r="E46" s="35"/>
      <c r="F46" s="35"/>
      <c r="G46" s="36"/>
      <c r="H46" s="35"/>
      <c r="I46" s="32"/>
      <c r="J46" s="92"/>
      <c r="K46" s="92"/>
      <c r="L46" s="35"/>
      <c r="M46" s="35"/>
      <c r="N46" s="35"/>
      <c r="O46" s="35"/>
      <c r="P46" s="35"/>
      <c r="Q46" s="35"/>
      <c r="R46" s="35"/>
      <c r="S46" s="37"/>
      <c r="T46" s="30" t="str">
        <f t="shared" si="9"/>
        <v/>
      </c>
      <c r="U46" s="73" t="str">
        <f t="shared" si="10"/>
        <v/>
      </c>
      <c r="V46" s="30" t="str" cm="1">
        <f t="array" ref="V46">IF(T46="","",RPF(B46,C46,K46,J46,OBJEMOVA_ZLAVA+OBCHODNA_ZLAVA,3))</f>
        <v/>
      </c>
      <c r="W46" s="27" t="str">
        <f>RPF_KH(B46,C46,K46,J46,0)&amp;PU1_KH(T46,P46,S46,0)</f>
        <v/>
      </c>
      <c r="AC46" s="98" t="b">
        <f t="shared" si="2"/>
        <v>0</v>
      </c>
      <c r="AD46" s="98" t="b">
        <f t="shared" si="3"/>
        <v>0</v>
      </c>
      <c r="AE46" s="98" t="b">
        <f t="shared" si="4"/>
        <v>0</v>
      </c>
      <c r="AF46" s="98" t="b">
        <f t="shared" si="5"/>
        <v>0</v>
      </c>
      <c r="AG46" s="98" t="b">
        <f t="shared" si="6"/>
        <v>0</v>
      </c>
      <c r="AH46" s="98" t="str">
        <f t="shared" si="7"/>
        <v/>
      </c>
    </row>
    <row r="47" spans="1:34" s="56" customFormat="1" ht="35.1" hidden="1" customHeight="1" x14ac:dyDescent="0.25">
      <c r="A47" s="31">
        <f t="shared" si="8"/>
        <v>35</v>
      </c>
      <c r="B47" s="91"/>
      <c r="C47" s="89"/>
      <c r="D47" s="35"/>
      <c r="E47" s="35"/>
      <c r="F47" s="35"/>
      <c r="G47" s="36"/>
      <c r="H47" s="35"/>
      <c r="I47" s="32"/>
      <c r="J47" s="92"/>
      <c r="K47" s="92"/>
      <c r="L47" s="35"/>
      <c r="M47" s="35"/>
      <c r="N47" s="35"/>
      <c r="O47" s="35"/>
      <c r="P47" s="35"/>
      <c r="Q47" s="35"/>
      <c r="R47" s="35"/>
      <c r="S47" s="37"/>
      <c r="T47" s="30" t="str">
        <f t="shared" si="9"/>
        <v/>
      </c>
      <c r="U47" s="73" t="str">
        <f t="shared" si="10"/>
        <v/>
      </c>
      <c r="V47" s="30" t="str" cm="1">
        <f t="array" ref="V47">IF(T47="","",RPF(B47,C47,K47,J47,OBJEMOVA_ZLAVA+OBCHODNA_ZLAVA,3))</f>
        <v/>
      </c>
      <c r="W47" s="27" t="str">
        <f>RPF_KH(B47,C47,K47,J47,0)&amp;PU1_KH(T47,P47,S47,0)</f>
        <v/>
      </c>
      <c r="AC47" s="98" t="b">
        <f t="shared" si="2"/>
        <v>0</v>
      </c>
      <c r="AD47" s="98" t="b">
        <f t="shared" si="3"/>
        <v>0</v>
      </c>
      <c r="AE47" s="98" t="b">
        <f t="shared" si="4"/>
        <v>0</v>
      </c>
      <c r="AF47" s="98" t="b">
        <f t="shared" si="5"/>
        <v>0</v>
      </c>
      <c r="AG47" s="98" t="b">
        <f t="shared" si="6"/>
        <v>0</v>
      </c>
      <c r="AH47" s="98" t="str">
        <f t="shared" si="7"/>
        <v/>
      </c>
    </row>
    <row r="48" spans="1:34" s="56" customFormat="1" ht="35.1" hidden="1" customHeight="1" x14ac:dyDescent="0.25">
      <c r="A48" s="31">
        <f t="shared" si="8"/>
        <v>36</v>
      </c>
      <c r="B48" s="91"/>
      <c r="C48" s="89"/>
      <c r="D48" s="35"/>
      <c r="E48" s="35"/>
      <c r="F48" s="35"/>
      <c r="G48" s="36"/>
      <c r="H48" s="35"/>
      <c r="I48" s="32"/>
      <c r="J48" s="92"/>
      <c r="K48" s="92"/>
      <c r="L48" s="35"/>
      <c r="M48" s="35"/>
      <c r="N48" s="35"/>
      <c r="O48" s="35"/>
      <c r="P48" s="35"/>
      <c r="Q48" s="35"/>
      <c r="R48" s="35"/>
      <c r="S48" s="37"/>
      <c r="T48" s="30" t="str">
        <f t="shared" si="9"/>
        <v/>
      </c>
      <c r="U48" s="73" t="str">
        <f t="shared" si="10"/>
        <v/>
      </c>
      <c r="V48" s="30" t="str" cm="1">
        <f t="array" ref="V48">IF(T48="","",RPF(B48,C48,K48,J48,OBJEMOVA_ZLAVA+OBCHODNA_ZLAVA,3))</f>
        <v/>
      </c>
      <c r="W48" s="27" t="str">
        <f>RPF_KH(B48,C48,K48,J48,0)&amp;PU1_KH(T48,P48,S48,0)</f>
        <v/>
      </c>
      <c r="AC48" s="98" t="b">
        <f t="shared" si="2"/>
        <v>0</v>
      </c>
      <c r="AD48" s="98" t="b">
        <f t="shared" si="3"/>
        <v>0</v>
      </c>
      <c r="AE48" s="98" t="b">
        <f t="shared" si="4"/>
        <v>0</v>
      </c>
      <c r="AF48" s="98" t="b">
        <f t="shared" si="5"/>
        <v>0</v>
      </c>
      <c r="AG48" s="98" t="b">
        <f t="shared" si="6"/>
        <v>0</v>
      </c>
      <c r="AH48" s="98" t="str">
        <f t="shared" si="7"/>
        <v/>
      </c>
    </row>
    <row r="49" spans="1:34" s="56" customFormat="1" ht="35.1" hidden="1" customHeight="1" x14ac:dyDescent="0.25">
      <c r="A49" s="31">
        <f t="shared" si="8"/>
        <v>37</v>
      </c>
      <c r="B49" s="91"/>
      <c r="C49" s="89"/>
      <c r="D49" s="35"/>
      <c r="E49" s="35"/>
      <c r="F49" s="35"/>
      <c r="G49" s="36"/>
      <c r="H49" s="35"/>
      <c r="I49" s="32"/>
      <c r="J49" s="92"/>
      <c r="K49" s="92"/>
      <c r="L49" s="35"/>
      <c r="M49" s="35"/>
      <c r="N49" s="35"/>
      <c r="O49" s="35"/>
      <c r="P49" s="35"/>
      <c r="Q49" s="35"/>
      <c r="R49" s="35"/>
      <c r="S49" s="37"/>
      <c r="T49" s="30" t="str">
        <f t="shared" si="9"/>
        <v/>
      </c>
      <c r="U49" s="73" t="str">
        <f t="shared" si="10"/>
        <v/>
      </c>
      <c r="V49" s="30" t="str" cm="1">
        <f t="array" ref="V49">IF(T49="","",RPF(B49,C49,K49,J49,OBJEMOVA_ZLAVA+OBCHODNA_ZLAVA,3))</f>
        <v/>
      </c>
      <c r="W49" s="27" t="str">
        <f>RPF_KH(B49,C49,K49,J49,0)&amp;PU1_KH(T49,P49,S49,0)</f>
        <v/>
      </c>
      <c r="AC49" s="98" t="b">
        <f t="shared" si="2"/>
        <v>0</v>
      </c>
      <c r="AD49" s="98" t="b">
        <f t="shared" si="3"/>
        <v>0</v>
      </c>
      <c r="AE49" s="98" t="b">
        <f t="shared" si="4"/>
        <v>0</v>
      </c>
      <c r="AF49" s="98" t="b">
        <f t="shared" si="5"/>
        <v>0</v>
      </c>
      <c r="AG49" s="98" t="b">
        <f t="shared" si="6"/>
        <v>0</v>
      </c>
      <c r="AH49" s="98" t="str">
        <f t="shared" si="7"/>
        <v/>
      </c>
    </row>
    <row r="50" spans="1:34" s="56" customFormat="1" ht="35.1" hidden="1" customHeight="1" x14ac:dyDescent="0.25">
      <c r="A50" s="31">
        <f t="shared" si="8"/>
        <v>38</v>
      </c>
      <c r="B50" s="91"/>
      <c r="C50" s="89"/>
      <c r="D50" s="35"/>
      <c r="E50" s="35"/>
      <c r="F50" s="35"/>
      <c r="G50" s="36"/>
      <c r="H50" s="35"/>
      <c r="I50" s="32"/>
      <c r="J50" s="92"/>
      <c r="K50" s="92"/>
      <c r="L50" s="35"/>
      <c r="M50" s="35"/>
      <c r="N50" s="35"/>
      <c r="O50" s="35"/>
      <c r="P50" s="35"/>
      <c r="Q50" s="35"/>
      <c r="R50" s="35"/>
      <c r="S50" s="37"/>
      <c r="T50" s="30" t="str">
        <f t="shared" si="9"/>
        <v/>
      </c>
      <c r="U50" s="73" t="str">
        <f t="shared" si="10"/>
        <v/>
      </c>
      <c r="V50" s="30" t="str" cm="1">
        <f t="array" ref="V50">IF(T50="","",RPF(B50,C50,K50,J50,OBJEMOVA_ZLAVA+OBCHODNA_ZLAVA,3))</f>
        <v/>
      </c>
      <c r="W50" s="27" t="str">
        <f>RPF_KH(B50,C50,K50,J50,0)&amp;PU1_KH(T50,P50,S50,0)</f>
        <v/>
      </c>
      <c r="AC50" s="98" t="b">
        <f t="shared" si="2"/>
        <v>0</v>
      </c>
      <c r="AD50" s="98" t="b">
        <f t="shared" si="3"/>
        <v>0</v>
      </c>
      <c r="AE50" s="98" t="b">
        <f t="shared" si="4"/>
        <v>0</v>
      </c>
      <c r="AF50" s="98" t="b">
        <f t="shared" si="5"/>
        <v>0</v>
      </c>
      <c r="AG50" s="98" t="b">
        <f t="shared" si="6"/>
        <v>0</v>
      </c>
      <c r="AH50" s="98" t="str">
        <f t="shared" si="7"/>
        <v/>
      </c>
    </row>
    <row r="51" spans="1:34" s="56" customFormat="1" ht="35.1" hidden="1" customHeight="1" x14ac:dyDescent="0.25">
      <c r="A51" s="31">
        <f t="shared" si="8"/>
        <v>39</v>
      </c>
      <c r="B51" s="91"/>
      <c r="C51" s="89"/>
      <c r="D51" s="35"/>
      <c r="E51" s="35"/>
      <c r="F51" s="35"/>
      <c r="G51" s="36"/>
      <c r="H51" s="35"/>
      <c r="I51" s="32"/>
      <c r="J51" s="92"/>
      <c r="K51" s="92"/>
      <c r="L51" s="35"/>
      <c r="M51" s="35"/>
      <c r="N51" s="35"/>
      <c r="O51" s="35"/>
      <c r="P51" s="35"/>
      <c r="Q51" s="35"/>
      <c r="R51" s="35"/>
      <c r="S51" s="37"/>
      <c r="T51" s="30" t="str">
        <f t="shared" si="9"/>
        <v/>
      </c>
      <c r="U51" s="73" t="str">
        <f t="shared" si="10"/>
        <v/>
      </c>
      <c r="V51" s="30" t="str" cm="1">
        <f t="array" ref="V51">IF(T51="","",RPF(B51,C51,K51,J51,OBJEMOVA_ZLAVA+OBCHODNA_ZLAVA,3))</f>
        <v/>
      </c>
      <c r="W51" s="27" t="str">
        <f>RPF_KH(B51,C51,K51,J51,0)&amp;PU1_KH(T51,P51,S51,0)</f>
        <v/>
      </c>
      <c r="AC51" s="98" t="b">
        <f t="shared" si="2"/>
        <v>0</v>
      </c>
      <c r="AD51" s="98" t="b">
        <f t="shared" si="3"/>
        <v>0</v>
      </c>
      <c r="AE51" s="98" t="b">
        <f t="shared" si="4"/>
        <v>0</v>
      </c>
      <c r="AF51" s="98" t="b">
        <f t="shared" si="5"/>
        <v>0</v>
      </c>
      <c r="AG51" s="98" t="b">
        <f t="shared" si="6"/>
        <v>0</v>
      </c>
      <c r="AH51" s="98" t="str">
        <f t="shared" si="7"/>
        <v/>
      </c>
    </row>
    <row r="52" spans="1:34" s="56" customFormat="1" ht="35.1" hidden="1" customHeight="1" x14ac:dyDescent="0.25">
      <c r="A52" s="31">
        <f t="shared" si="8"/>
        <v>40</v>
      </c>
      <c r="B52" s="91"/>
      <c r="C52" s="89"/>
      <c r="D52" s="35"/>
      <c r="E52" s="35"/>
      <c r="F52" s="35"/>
      <c r="G52" s="36"/>
      <c r="H52" s="35"/>
      <c r="I52" s="32"/>
      <c r="J52" s="92"/>
      <c r="K52" s="92"/>
      <c r="L52" s="35"/>
      <c r="M52" s="35"/>
      <c r="N52" s="35"/>
      <c r="O52" s="35"/>
      <c r="P52" s="35"/>
      <c r="Q52" s="35"/>
      <c r="R52" s="35"/>
      <c r="S52" s="37"/>
      <c r="T52" s="30" t="str">
        <f t="shared" si="9"/>
        <v/>
      </c>
      <c r="U52" s="73" t="str">
        <f t="shared" si="10"/>
        <v/>
      </c>
      <c r="V52" s="30" t="str" cm="1">
        <f t="array" ref="V52">IF(T52="","",RPF(B52,C52,K52,J52,OBJEMOVA_ZLAVA+OBCHODNA_ZLAVA,3))</f>
        <v/>
      </c>
      <c r="W52" s="27" t="str">
        <f>RPF_KH(B52,C52,K52,J52,0)&amp;PU1_KH(T52,P52,S52,0)</f>
        <v/>
      </c>
      <c r="AC52" s="98" t="b">
        <f t="shared" si="2"/>
        <v>0</v>
      </c>
      <c r="AD52" s="98" t="b">
        <f t="shared" si="3"/>
        <v>0</v>
      </c>
      <c r="AE52" s="98" t="b">
        <f t="shared" si="4"/>
        <v>0</v>
      </c>
      <c r="AF52" s="98" t="b">
        <f t="shared" si="5"/>
        <v>0</v>
      </c>
      <c r="AG52" s="98" t="b">
        <f t="shared" si="6"/>
        <v>0</v>
      </c>
      <c r="AH52" s="98" t="str">
        <f t="shared" si="7"/>
        <v/>
      </c>
    </row>
    <row r="53" spans="1:34" s="56" customFormat="1" ht="35.1" hidden="1" customHeight="1" x14ac:dyDescent="0.25">
      <c r="A53" s="31">
        <f t="shared" si="8"/>
        <v>41</v>
      </c>
      <c r="B53" s="91"/>
      <c r="C53" s="89"/>
      <c r="D53" s="35"/>
      <c r="E53" s="35"/>
      <c r="F53" s="35"/>
      <c r="G53" s="36"/>
      <c r="H53" s="35"/>
      <c r="I53" s="32"/>
      <c r="J53" s="92"/>
      <c r="K53" s="92"/>
      <c r="L53" s="35"/>
      <c r="M53" s="35"/>
      <c r="N53" s="35"/>
      <c r="O53" s="35"/>
      <c r="P53" s="35"/>
      <c r="Q53" s="35"/>
      <c r="R53" s="35"/>
      <c r="S53" s="37"/>
      <c r="T53" s="30" t="str">
        <f t="shared" si="9"/>
        <v/>
      </c>
      <c r="U53" s="73" t="str">
        <f t="shared" si="10"/>
        <v/>
      </c>
      <c r="V53" s="30" t="str" cm="1">
        <f t="array" ref="V53">IF(T53="","",RPF(B53,C53,K53,J53,OBJEMOVA_ZLAVA+OBCHODNA_ZLAVA,3))</f>
        <v/>
      </c>
      <c r="W53" s="27" t="str">
        <f>RPF_KH(B53,C53,K53,J53,0)&amp;PU1_KH(T53,P53,S53,0)</f>
        <v/>
      </c>
      <c r="AC53" s="98" t="b">
        <f t="shared" si="2"/>
        <v>0</v>
      </c>
      <c r="AD53" s="98" t="b">
        <f t="shared" si="3"/>
        <v>0</v>
      </c>
      <c r="AE53" s="98" t="b">
        <f t="shared" si="4"/>
        <v>0</v>
      </c>
      <c r="AF53" s="98" t="b">
        <f t="shared" si="5"/>
        <v>0</v>
      </c>
      <c r="AG53" s="98" t="b">
        <f t="shared" si="6"/>
        <v>0</v>
      </c>
      <c r="AH53" s="98" t="str">
        <f t="shared" si="7"/>
        <v/>
      </c>
    </row>
    <row r="54" spans="1:34" s="56" customFormat="1" ht="35.1" hidden="1" customHeight="1" x14ac:dyDescent="0.25">
      <c r="A54" s="31">
        <f t="shared" si="8"/>
        <v>42</v>
      </c>
      <c r="B54" s="91"/>
      <c r="C54" s="89"/>
      <c r="D54" s="35"/>
      <c r="E54" s="35"/>
      <c r="F54" s="35"/>
      <c r="G54" s="36"/>
      <c r="H54" s="35"/>
      <c r="I54" s="32"/>
      <c r="J54" s="92"/>
      <c r="K54" s="92"/>
      <c r="L54" s="35"/>
      <c r="M54" s="35"/>
      <c r="N54" s="35"/>
      <c r="O54" s="35"/>
      <c r="P54" s="35"/>
      <c r="Q54" s="35"/>
      <c r="R54" s="35"/>
      <c r="S54" s="37"/>
      <c r="T54" s="30" t="str">
        <f t="shared" si="9"/>
        <v/>
      </c>
      <c r="U54" s="73" t="str">
        <f t="shared" si="10"/>
        <v/>
      </c>
      <c r="V54" s="30" t="str" cm="1">
        <f t="array" ref="V54">IF(T54="","",RPF(B54,C54,K54,J54,OBJEMOVA_ZLAVA+OBCHODNA_ZLAVA,3))</f>
        <v/>
      </c>
      <c r="W54" s="27" t="str">
        <f>RPF_KH(B54,C54,K54,J54,0)&amp;PU1_KH(T54,P54,S54,0)</f>
        <v/>
      </c>
      <c r="AC54" s="98" t="b">
        <f t="shared" si="2"/>
        <v>0</v>
      </c>
      <c r="AD54" s="98" t="b">
        <f t="shared" si="3"/>
        <v>0</v>
      </c>
      <c r="AE54" s="98" t="b">
        <f t="shared" si="4"/>
        <v>0</v>
      </c>
      <c r="AF54" s="98" t="b">
        <f t="shared" si="5"/>
        <v>0</v>
      </c>
      <c r="AG54" s="98" t="b">
        <f t="shared" si="6"/>
        <v>0</v>
      </c>
      <c r="AH54" s="98" t="str">
        <f t="shared" si="7"/>
        <v/>
      </c>
    </row>
    <row r="55" spans="1:34" s="56" customFormat="1" ht="35.1" hidden="1" customHeight="1" x14ac:dyDescent="0.25">
      <c r="A55" s="31">
        <f t="shared" si="8"/>
        <v>43</v>
      </c>
      <c r="B55" s="91"/>
      <c r="C55" s="89"/>
      <c r="D55" s="35"/>
      <c r="E55" s="35"/>
      <c r="F55" s="35"/>
      <c r="G55" s="36"/>
      <c r="H55" s="35"/>
      <c r="I55" s="32"/>
      <c r="J55" s="92"/>
      <c r="K55" s="92"/>
      <c r="L55" s="35"/>
      <c r="M55" s="35"/>
      <c r="N55" s="35"/>
      <c r="O55" s="35"/>
      <c r="P55" s="35"/>
      <c r="Q55" s="35"/>
      <c r="R55" s="35"/>
      <c r="S55" s="37"/>
      <c r="T55" s="30" t="str">
        <f t="shared" si="9"/>
        <v/>
      </c>
      <c r="U55" s="73" t="str">
        <f t="shared" si="10"/>
        <v/>
      </c>
      <c r="V55" s="30" t="str" cm="1">
        <f t="array" ref="V55">IF(T55="","",RPF(B55,C55,K55,J55,OBJEMOVA_ZLAVA+OBCHODNA_ZLAVA,3))</f>
        <v/>
      </c>
      <c r="W55" s="27" t="str">
        <f>RPF_KH(B55,C55,K55,J55,0)&amp;PU1_KH(T55,P55,S55,0)</f>
        <v/>
      </c>
      <c r="AC55" s="98" t="b">
        <f t="shared" si="2"/>
        <v>0</v>
      </c>
      <c r="AD55" s="98" t="b">
        <f t="shared" si="3"/>
        <v>0</v>
      </c>
      <c r="AE55" s="98" t="b">
        <f t="shared" si="4"/>
        <v>0</v>
      </c>
      <c r="AF55" s="98" t="b">
        <f t="shared" si="5"/>
        <v>0</v>
      </c>
      <c r="AG55" s="98" t="b">
        <f t="shared" si="6"/>
        <v>0</v>
      </c>
      <c r="AH55" s="98" t="str">
        <f t="shared" si="7"/>
        <v/>
      </c>
    </row>
    <row r="56" spans="1:34" s="56" customFormat="1" ht="35.1" hidden="1" customHeight="1" x14ac:dyDescent="0.25">
      <c r="A56" s="31">
        <f t="shared" si="8"/>
        <v>44</v>
      </c>
      <c r="B56" s="91"/>
      <c r="C56" s="89"/>
      <c r="D56" s="35"/>
      <c r="E56" s="35"/>
      <c r="F56" s="35"/>
      <c r="G56" s="36"/>
      <c r="H56" s="35"/>
      <c r="I56" s="32"/>
      <c r="J56" s="92"/>
      <c r="K56" s="92"/>
      <c r="L56" s="35"/>
      <c r="M56" s="35"/>
      <c r="N56" s="35"/>
      <c r="O56" s="35"/>
      <c r="P56" s="35"/>
      <c r="Q56" s="35"/>
      <c r="R56" s="35"/>
      <c r="S56" s="37"/>
      <c r="T56" s="30" t="str">
        <f t="shared" si="9"/>
        <v/>
      </c>
      <c r="U56" s="73" t="str">
        <f t="shared" si="10"/>
        <v/>
      </c>
      <c r="V56" s="30" t="str" cm="1">
        <f t="array" ref="V56">IF(T56="","",RPF(B56,C56,K56,J56,OBJEMOVA_ZLAVA+OBCHODNA_ZLAVA,3))</f>
        <v/>
      </c>
      <c r="W56" s="27" t="str">
        <f>RPF_KH(B56,C56,K56,J56,0)&amp;PU1_KH(T56,P56,S56,0)</f>
        <v/>
      </c>
      <c r="AC56" s="98" t="b">
        <f t="shared" si="2"/>
        <v>0</v>
      </c>
      <c r="AD56" s="98" t="b">
        <f t="shared" si="3"/>
        <v>0</v>
      </c>
      <c r="AE56" s="98" t="b">
        <f t="shared" si="4"/>
        <v>0</v>
      </c>
      <c r="AF56" s="98" t="b">
        <f t="shared" si="5"/>
        <v>0</v>
      </c>
      <c r="AG56" s="98" t="b">
        <f t="shared" si="6"/>
        <v>0</v>
      </c>
      <c r="AH56" s="98" t="str">
        <f t="shared" si="7"/>
        <v/>
      </c>
    </row>
    <row r="57" spans="1:34" s="56" customFormat="1" ht="35.1" hidden="1" customHeight="1" x14ac:dyDescent="0.25">
      <c r="A57" s="31">
        <f t="shared" si="8"/>
        <v>45</v>
      </c>
      <c r="B57" s="91"/>
      <c r="C57" s="89"/>
      <c r="D57" s="35"/>
      <c r="E57" s="35"/>
      <c r="F57" s="35"/>
      <c r="G57" s="36"/>
      <c r="H57" s="35"/>
      <c r="I57" s="32"/>
      <c r="J57" s="92"/>
      <c r="K57" s="92"/>
      <c r="L57" s="35"/>
      <c r="M57" s="35"/>
      <c r="N57" s="35"/>
      <c r="O57" s="35"/>
      <c r="P57" s="35"/>
      <c r="Q57" s="35"/>
      <c r="R57" s="35"/>
      <c r="S57" s="37"/>
      <c r="T57" s="30" t="str">
        <f t="shared" si="9"/>
        <v/>
      </c>
      <c r="U57" s="73" t="str">
        <f t="shared" si="10"/>
        <v/>
      </c>
      <c r="V57" s="30" t="str" cm="1">
        <f t="array" ref="V57">IF(T57="","",RPF(B57,C57,K57,J57,OBJEMOVA_ZLAVA+OBCHODNA_ZLAVA,3))</f>
        <v/>
      </c>
      <c r="W57" s="27" t="str">
        <f>RPF_KH(B57,C57,K57,J57,0)&amp;PU1_KH(T57,P57,S57,0)</f>
        <v/>
      </c>
      <c r="AC57" s="98" t="b">
        <f t="shared" si="2"/>
        <v>0</v>
      </c>
      <c r="AD57" s="98" t="b">
        <f t="shared" si="3"/>
        <v>0</v>
      </c>
      <c r="AE57" s="98" t="b">
        <f t="shared" si="4"/>
        <v>0</v>
      </c>
      <c r="AF57" s="98" t="b">
        <f t="shared" si="5"/>
        <v>0</v>
      </c>
      <c r="AG57" s="98" t="b">
        <f t="shared" si="6"/>
        <v>0</v>
      </c>
      <c r="AH57" s="98" t="str">
        <f t="shared" si="7"/>
        <v/>
      </c>
    </row>
    <row r="58" spans="1:34" s="56" customFormat="1" ht="35.1" hidden="1" customHeight="1" x14ac:dyDescent="0.25">
      <c r="A58" s="31">
        <f t="shared" si="8"/>
        <v>46</v>
      </c>
      <c r="B58" s="91"/>
      <c r="C58" s="89"/>
      <c r="D58" s="35"/>
      <c r="E58" s="35"/>
      <c r="F58" s="35"/>
      <c r="G58" s="36"/>
      <c r="H58" s="35"/>
      <c r="I58" s="32"/>
      <c r="J58" s="92"/>
      <c r="K58" s="92"/>
      <c r="L58" s="35"/>
      <c r="M58" s="35"/>
      <c r="N58" s="35"/>
      <c r="O58" s="35"/>
      <c r="P58" s="35"/>
      <c r="Q58" s="35"/>
      <c r="R58" s="35"/>
      <c r="S58" s="37"/>
      <c r="T58" s="30" t="str">
        <f t="shared" si="9"/>
        <v/>
      </c>
      <c r="U58" s="73" t="str">
        <f t="shared" si="10"/>
        <v/>
      </c>
      <c r="V58" s="30" t="str" cm="1">
        <f t="array" ref="V58">IF(T58="","",RPF(B58,C58,K58,J58,OBJEMOVA_ZLAVA+OBCHODNA_ZLAVA,3))</f>
        <v/>
      </c>
      <c r="W58" s="27" t="str">
        <f>RPF_KH(B58,C58,K58,J58,0)&amp;PU1_KH(T58,P58,S58,0)</f>
        <v/>
      </c>
      <c r="AC58" s="98" t="b">
        <f t="shared" si="2"/>
        <v>0</v>
      </c>
      <c r="AD58" s="98" t="b">
        <f t="shared" si="3"/>
        <v>0</v>
      </c>
      <c r="AE58" s="98" t="b">
        <f t="shared" si="4"/>
        <v>0</v>
      </c>
      <c r="AF58" s="98" t="b">
        <f t="shared" si="5"/>
        <v>0</v>
      </c>
      <c r="AG58" s="98" t="b">
        <f t="shared" si="6"/>
        <v>0</v>
      </c>
      <c r="AH58" s="98" t="str">
        <f t="shared" si="7"/>
        <v/>
      </c>
    </row>
    <row r="59" spans="1:34" s="56" customFormat="1" ht="35.1" hidden="1" customHeight="1" x14ac:dyDescent="0.25">
      <c r="A59" s="31">
        <f t="shared" si="8"/>
        <v>47</v>
      </c>
      <c r="B59" s="91"/>
      <c r="C59" s="89"/>
      <c r="D59" s="35"/>
      <c r="E59" s="35"/>
      <c r="F59" s="35"/>
      <c r="G59" s="36"/>
      <c r="H59" s="35"/>
      <c r="I59" s="32"/>
      <c r="J59" s="92"/>
      <c r="K59" s="92"/>
      <c r="L59" s="35"/>
      <c r="M59" s="35"/>
      <c r="N59" s="35"/>
      <c r="O59" s="35"/>
      <c r="P59" s="35"/>
      <c r="Q59" s="35"/>
      <c r="R59" s="35"/>
      <c r="S59" s="37"/>
      <c r="T59" s="30" t="str">
        <f t="shared" si="9"/>
        <v/>
      </c>
      <c r="U59" s="73" t="str">
        <f t="shared" si="10"/>
        <v/>
      </c>
      <c r="V59" s="30" t="str" cm="1">
        <f t="array" ref="V59">IF(T59="","",RPF(B59,C59,K59,J59,OBJEMOVA_ZLAVA+OBCHODNA_ZLAVA,3))</f>
        <v/>
      </c>
      <c r="W59" s="27" t="str">
        <f>RPF_KH(B59,C59,K59,J59,0)&amp;PU1_KH(T59,P59,S59,0)</f>
        <v/>
      </c>
      <c r="AC59" s="98" t="b">
        <f t="shared" si="2"/>
        <v>0</v>
      </c>
      <c r="AD59" s="98" t="b">
        <f t="shared" si="3"/>
        <v>0</v>
      </c>
      <c r="AE59" s="98" t="b">
        <f t="shared" si="4"/>
        <v>0</v>
      </c>
      <c r="AF59" s="98" t="b">
        <f t="shared" si="5"/>
        <v>0</v>
      </c>
      <c r="AG59" s="98" t="b">
        <f t="shared" si="6"/>
        <v>0</v>
      </c>
      <c r="AH59" s="98" t="str">
        <f t="shared" si="7"/>
        <v/>
      </c>
    </row>
    <row r="60" spans="1:34" s="56" customFormat="1" ht="35.1" hidden="1" customHeight="1" x14ac:dyDescent="0.25">
      <c r="A60" s="31">
        <f t="shared" si="8"/>
        <v>48</v>
      </c>
      <c r="B60" s="91"/>
      <c r="C60" s="89"/>
      <c r="D60" s="35"/>
      <c r="E60" s="35"/>
      <c r="F60" s="35"/>
      <c r="G60" s="36"/>
      <c r="H60" s="35"/>
      <c r="I60" s="32"/>
      <c r="J60" s="92"/>
      <c r="K60" s="92"/>
      <c r="L60" s="35"/>
      <c r="M60" s="35"/>
      <c r="N60" s="35"/>
      <c r="O60" s="35"/>
      <c r="P60" s="35"/>
      <c r="Q60" s="35"/>
      <c r="R60" s="35"/>
      <c r="S60" s="37"/>
      <c r="T60" s="30" t="str">
        <f t="shared" si="9"/>
        <v/>
      </c>
      <c r="U60" s="73" t="str">
        <f t="shared" si="10"/>
        <v/>
      </c>
      <c r="V60" s="30" t="str" cm="1">
        <f t="array" ref="V60">IF(T60="","",RPF(B60,C60,K60,J60,OBJEMOVA_ZLAVA+OBCHODNA_ZLAVA,3))</f>
        <v/>
      </c>
      <c r="W60" s="27" t="str">
        <f>RPF_KH(B60,C60,K60,J60,0)&amp;PU1_KH(T60,P60,S60,0)</f>
        <v/>
      </c>
      <c r="AC60" s="98" t="b">
        <f t="shared" si="2"/>
        <v>0</v>
      </c>
      <c r="AD60" s="98" t="b">
        <f t="shared" si="3"/>
        <v>0</v>
      </c>
      <c r="AE60" s="98" t="b">
        <f t="shared" si="4"/>
        <v>0</v>
      </c>
      <c r="AF60" s="98" t="b">
        <f t="shared" si="5"/>
        <v>0</v>
      </c>
      <c r="AG60" s="98" t="b">
        <f t="shared" si="6"/>
        <v>0</v>
      </c>
      <c r="AH60" s="98" t="str">
        <f t="shared" si="7"/>
        <v/>
      </c>
    </row>
    <row r="61" spans="1:34" s="56" customFormat="1" ht="35.1" hidden="1" customHeight="1" x14ac:dyDescent="0.25">
      <c r="A61" s="31">
        <f t="shared" si="8"/>
        <v>49</v>
      </c>
      <c r="B61" s="91"/>
      <c r="C61" s="89"/>
      <c r="D61" s="35"/>
      <c r="E61" s="35"/>
      <c r="F61" s="35"/>
      <c r="G61" s="36"/>
      <c r="H61" s="35"/>
      <c r="I61" s="32"/>
      <c r="J61" s="92"/>
      <c r="K61" s="92"/>
      <c r="L61" s="35"/>
      <c r="M61" s="35"/>
      <c r="N61" s="35"/>
      <c r="O61" s="35"/>
      <c r="P61" s="35"/>
      <c r="Q61" s="35"/>
      <c r="R61" s="35"/>
      <c r="S61" s="37"/>
      <c r="T61" s="30" t="str">
        <f t="shared" si="9"/>
        <v/>
      </c>
      <c r="U61" s="73" t="str">
        <f t="shared" si="10"/>
        <v/>
      </c>
      <c r="V61" s="30" t="str" cm="1">
        <f t="array" ref="V61">IF(T61="","",RPF(B61,C61,K61,J61,OBJEMOVA_ZLAVA+OBCHODNA_ZLAVA,3))</f>
        <v/>
      </c>
      <c r="W61" s="27" t="str">
        <f>RPF_KH(B61,C61,K61,J61,0)&amp;PU1_KH(T61,P61,S61,0)</f>
        <v/>
      </c>
      <c r="AC61" s="98" t="b">
        <f t="shared" si="2"/>
        <v>0</v>
      </c>
      <c r="AD61" s="98" t="b">
        <f t="shared" si="3"/>
        <v>0</v>
      </c>
      <c r="AE61" s="98" t="b">
        <f t="shared" si="4"/>
        <v>0</v>
      </c>
      <c r="AF61" s="98" t="b">
        <f t="shared" si="5"/>
        <v>0</v>
      </c>
      <c r="AG61" s="98" t="b">
        <f t="shared" si="6"/>
        <v>0</v>
      </c>
      <c r="AH61" s="98" t="str">
        <f t="shared" si="7"/>
        <v/>
      </c>
    </row>
    <row r="62" spans="1:34" s="56" customFormat="1" ht="35.1" hidden="1" customHeight="1" x14ac:dyDescent="0.25">
      <c r="A62" s="31">
        <f t="shared" si="8"/>
        <v>50</v>
      </c>
      <c r="B62" s="91"/>
      <c r="C62" s="89"/>
      <c r="D62" s="35"/>
      <c r="E62" s="35"/>
      <c r="F62" s="35"/>
      <c r="G62" s="36"/>
      <c r="H62" s="35"/>
      <c r="I62" s="32"/>
      <c r="J62" s="92"/>
      <c r="K62" s="92"/>
      <c r="L62" s="35"/>
      <c r="M62" s="35"/>
      <c r="N62" s="35"/>
      <c r="O62" s="35"/>
      <c r="P62" s="35"/>
      <c r="Q62" s="35"/>
      <c r="R62" s="35"/>
      <c r="S62" s="37"/>
      <c r="T62" s="30" t="str">
        <f t="shared" si="9"/>
        <v/>
      </c>
      <c r="U62" s="73" t="str">
        <f t="shared" si="10"/>
        <v/>
      </c>
      <c r="V62" s="30" t="str" cm="1">
        <f t="array" ref="V62">IF(T62="","",RPF(B62,C62,K62,J62,OBJEMOVA_ZLAVA+OBCHODNA_ZLAVA,3))</f>
        <v/>
      </c>
      <c r="W62" s="27" t="str">
        <f>RPF_KH(B62,C62,K62,J62,0)&amp;PU1_KH(T62,P62,S62,0)</f>
        <v/>
      </c>
      <c r="AC62" s="98" t="b">
        <f t="shared" si="2"/>
        <v>0</v>
      </c>
      <c r="AD62" s="98" t="b">
        <f t="shared" si="3"/>
        <v>0</v>
      </c>
      <c r="AE62" s="98" t="b">
        <f t="shared" si="4"/>
        <v>0</v>
      </c>
      <c r="AF62" s="98" t="b">
        <f t="shared" si="5"/>
        <v>0</v>
      </c>
      <c r="AG62" s="98" t="b">
        <f t="shared" si="6"/>
        <v>0</v>
      </c>
      <c r="AH62" s="98" t="str">
        <f t="shared" si="7"/>
        <v/>
      </c>
    </row>
    <row r="63" spans="1:34" s="56" customFormat="1" ht="35.1" hidden="1" customHeight="1" x14ac:dyDescent="0.25">
      <c r="A63" s="31">
        <f t="shared" si="8"/>
        <v>51</v>
      </c>
      <c r="B63" s="91"/>
      <c r="C63" s="89"/>
      <c r="D63" s="35"/>
      <c r="E63" s="35"/>
      <c r="F63" s="35"/>
      <c r="G63" s="36"/>
      <c r="H63" s="35"/>
      <c r="I63" s="32"/>
      <c r="J63" s="92"/>
      <c r="K63" s="92"/>
      <c r="L63" s="35"/>
      <c r="M63" s="35"/>
      <c r="N63" s="35"/>
      <c r="O63" s="35"/>
      <c r="P63" s="35"/>
      <c r="Q63" s="35"/>
      <c r="R63" s="35"/>
      <c r="S63" s="37"/>
      <c r="T63" s="30" t="str">
        <f t="shared" si="9"/>
        <v/>
      </c>
      <c r="U63" s="73" t="str">
        <f t="shared" si="10"/>
        <v/>
      </c>
      <c r="V63" s="30" t="str" cm="1">
        <f t="array" ref="V63">IF(T63="","",RPF(B63,C63,K63,J63,OBJEMOVA_ZLAVA+OBCHODNA_ZLAVA,3))</f>
        <v/>
      </c>
      <c r="W63" s="27" t="str">
        <f>RPF_KH(B63,C63,K63,J63,0)&amp;PU1_KH(T63,P63,S63,0)</f>
        <v/>
      </c>
      <c r="AC63" s="98" t="b">
        <f t="shared" si="2"/>
        <v>0</v>
      </c>
      <c r="AD63" s="98" t="b">
        <f t="shared" si="3"/>
        <v>0</v>
      </c>
      <c r="AE63" s="98" t="b">
        <f t="shared" si="4"/>
        <v>0</v>
      </c>
      <c r="AF63" s="98" t="b">
        <f t="shared" si="5"/>
        <v>0</v>
      </c>
      <c r="AG63" s="98" t="b">
        <f t="shared" si="6"/>
        <v>0</v>
      </c>
      <c r="AH63" s="98" t="str">
        <f t="shared" si="7"/>
        <v/>
      </c>
    </row>
    <row r="64" spans="1:34" s="56" customFormat="1" ht="35.1" hidden="1" customHeight="1" x14ac:dyDescent="0.25">
      <c r="A64" s="31">
        <f t="shared" si="8"/>
        <v>52</v>
      </c>
      <c r="B64" s="91"/>
      <c r="C64" s="89"/>
      <c r="D64" s="35"/>
      <c r="E64" s="35"/>
      <c r="F64" s="35"/>
      <c r="G64" s="36"/>
      <c r="H64" s="35"/>
      <c r="I64" s="32"/>
      <c r="J64" s="92"/>
      <c r="K64" s="92"/>
      <c r="L64" s="35"/>
      <c r="M64" s="35"/>
      <c r="N64" s="35"/>
      <c r="O64" s="35"/>
      <c r="P64" s="35"/>
      <c r="Q64" s="35"/>
      <c r="R64" s="35"/>
      <c r="S64" s="37"/>
      <c r="T64" s="30" t="str">
        <f t="shared" si="9"/>
        <v/>
      </c>
      <c r="U64" s="73" t="str">
        <f t="shared" si="10"/>
        <v/>
      </c>
      <c r="V64" s="30" t="str" cm="1">
        <f t="array" ref="V64">IF(T64="","",RPF(B64,C64,K64,J64,OBJEMOVA_ZLAVA+OBCHODNA_ZLAVA,3))</f>
        <v/>
      </c>
      <c r="W64" s="27" t="str">
        <f>RPF_KH(B64,C64,K64,J64,0)&amp;PU1_KH(T64,P64,S64,0)</f>
        <v/>
      </c>
      <c r="AC64" s="98" t="b">
        <f t="shared" si="2"/>
        <v>0</v>
      </c>
      <c r="AD64" s="98" t="b">
        <f t="shared" si="3"/>
        <v>0</v>
      </c>
      <c r="AE64" s="98" t="b">
        <f t="shared" si="4"/>
        <v>0</v>
      </c>
      <c r="AF64" s="98" t="b">
        <f t="shared" si="5"/>
        <v>0</v>
      </c>
      <c r="AG64" s="98" t="b">
        <f t="shared" si="6"/>
        <v>0</v>
      </c>
      <c r="AH64" s="98" t="str">
        <f t="shared" si="7"/>
        <v/>
      </c>
    </row>
    <row r="65" spans="1:34" s="56" customFormat="1" ht="35.1" hidden="1" customHeight="1" x14ac:dyDescent="0.25">
      <c r="A65" s="31">
        <f t="shared" si="8"/>
        <v>53</v>
      </c>
      <c r="B65" s="91"/>
      <c r="C65" s="89"/>
      <c r="D65" s="35"/>
      <c r="E65" s="35"/>
      <c r="F65" s="35"/>
      <c r="G65" s="36"/>
      <c r="H65" s="35"/>
      <c r="I65" s="32"/>
      <c r="J65" s="92"/>
      <c r="K65" s="92"/>
      <c r="L65" s="35"/>
      <c r="M65" s="35"/>
      <c r="N65" s="35"/>
      <c r="O65" s="35"/>
      <c r="P65" s="35"/>
      <c r="Q65" s="35"/>
      <c r="R65" s="35"/>
      <c r="S65" s="37"/>
      <c r="T65" s="30" t="str">
        <f t="shared" si="9"/>
        <v/>
      </c>
      <c r="U65" s="73" t="str">
        <f t="shared" si="10"/>
        <v/>
      </c>
      <c r="V65" s="30" t="str" cm="1">
        <f t="array" ref="V65">IF(T65="","",RPF(B65,C65,K65,J65,OBJEMOVA_ZLAVA+OBCHODNA_ZLAVA,3))</f>
        <v/>
      </c>
      <c r="W65" s="27" t="str">
        <f>RPF_KH(B65,C65,K65,J65,0)&amp;PU1_KH(T65,P65,S65,0)</f>
        <v/>
      </c>
      <c r="AC65" s="98" t="b">
        <f t="shared" si="2"/>
        <v>0</v>
      </c>
      <c r="AD65" s="98" t="b">
        <f t="shared" si="3"/>
        <v>0</v>
      </c>
      <c r="AE65" s="98" t="b">
        <f t="shared" si="4"/>
        <v>0</v>
      </c>
      <c r="AF65" s="98" t="b">
        <f t="shared" si="5"/>
        <v>0</v>
      </c>
      <c r="AG65" s="98" t="b">
        <f t="shared" si="6"/>
        <v>0</v>
      </c>
      <c r="AH65" s="98" t="str">
        <f t="shared" si="7"/>
        <v/>
      </c>
    </row>
    <row r="66" spans="1:34" s="56" customFormat="1" ht="35.1" hidden="1" customHeight="1" x14ac:dyDescent="0.25">
      <c r="A66" s="31">
        <f t="shared" si="8"/>
        <v>54</v>
      </c>
      <c r="B66" s="91"/>
      <c r="C66" s="89"/>
      <c r="D66" s="35"/>
      <c r="E66" s="35"/>
      <c r="F66" s="35"/>
      <c r="G66" s="36"/>
      <c r="H66" s="35"/>
      <c r="I66" s="32"/>
      <c r="J66" s="92"/>
      <c r="K66" s="92"/>
      <c r="L66" s="35"/>
      <c r="M66" s="35"/>
      <c r="N66" s="35"/>
      <c r="O66" s="35"/>
      <c r="P66" s="35"/>
      <c r="Q66" s="35"/>
      <c r="R66" s="35"/>
      <c r="S66" s="37"/>
      <c r="T66" s="30" t="str">
        <f t="shared" si="9"/>
        <v/>
      </c>
      <c r="U66" s="73" t="str">
        <f t="shared" si="10"/>
        <v/>
      </c>
      <c r="V66" s="30" t="str" cm="1">
        <f t="array" ref="V66">IF(T66="","",RPF(B66,C66,K66,J66,OBJEMOVA_ZLAVA+OBCHODNA_ZLAVA,3))</f>
        <v/>
      </c>
      <c r="W66" s="27" t="str">
        <f>RPF_KH(B66,C66,K66,J66,0)&amp;PU1_KH(T66,P66,S66,0)</f>
        <v/>
      </c>
      <c r="AC66" s="98" t="b">
        <f t="shared" si="2"/>
        <v>0</v>
      </c>
      <c r="AD66" s="98" t="b">
        <f t="shared" si="3"/>
        <v>0</v>
      </c>
      <c r="AE66" s="98" t="b">
        <f t="shared" si="4"/>
        <v>0</v>
      </c>
      <c r="AF66" s="98" t="b">
        <f t="shared" si="5"/>
        <v>0</v>
      </c>
      <c r="AG66" s="98" t="b">
        <f t="shared" si="6"/>
        <v>0</v>
      </c>
      <c r="AH66" s="98" t="str">
        <f t="shared" si="7"/>
        <v/>
      </c>
    </row>
    <row r="67" spans="1:34" s="56" customFormat="1" ht="35.1" hidden="1" customHeight="1" x14ac:dyDescent="0.25">
      <c r="A67" s="31">
        <f t="shared" si="8"/>
        <v>55</v>
      </c>
      <c r="B67" s="91"/>
      <c r="C67" s="89"/>
      <c r="D67" s="35"/>
      <c r="E67" s="35"/>
      <c r="F67" s="35"/>
      <c r="G67" s="36"/>
      <c r="H67" s="35"/>
      <c r="I67" s="32"/>
      <c r="J67" s="92"/>
      <c r="K67" s="92"/>
      <c r="L67" s="35"/>
      <c r="M67" s="35"/>
      <c r="N67" s="35"/>
      <c r="O67" s="35"/>
      <c r="P67" s="35"/>
      <c r="Q67" s="35"/>
      <c r="R67" s="35"/>
      <c r="S67" s="37"/>
      <c r="T67" s="30" t="str">
        <f t="shared" si="9"/>
        <v/>
      </c>
      <c r="U67" s="73" t="str">
        <f t="shared" si="10"/>
        <v/>
      </c>
      <c r="V67" s="30" t="str" cm="1">
        <f t="array" ref="V67">IF(T67="","",RPF(B67,C67,K67,J67,OBJEMOVA_ZLAVA+OBCHODNA_ZLAVA,3))</f>
        <v/>
      </c>
      <c r="W67" s="27" t="str">
        <f>RPF_KH(B67,C67,K67,J67,0)&amp;PU1_KH(T67,P67,S67,0)</f>
        <v/>
      </c>
      <c r="AC67" s="98" t="b">
        <f t="shared" si="2"/>
        <v>0</v>
      </c>
      <c r="AD67" s="98" t="b">
        <f t="shared" si="3"/>
        <v>0</v>
      </c>
      <c r="AE67" s="98" t="b">
        <f t="shared" si="4"/>
        <v>0</v>
      </c>
      <c r="AF67" s="98" t="b">
        <f t="shared" si="5"/>
        <v>0</v>
      </c>
      <c r="AG67" s="98" t="b">
        <f t="shared" si="6"/>
        <v>0</v>
      </c>
      <c r="AH67" s="98" t="str">
        <f t="shared" si="7"/>
        <v/>
      </c>
    </row>
    <row r="68" spans="1:34" s="56" customFormat="1" ht="35.1" hidden="1" customHeight="1" x14ac:dyDescent="0.25">
      <c r="A68" s="31">
        <f t="shared" si="8"/>
        <v>56</v>
      </c>
      <c r="B68" s="91"/>
      <c r="C68" s="89"/>
      <c r="D68" s="35"/>
      <c r="E68" s="35"/>
      <c r="F68" s="35"/>
      <c r="G68" s="36"/>
      <c r="H68" s="35"/>
      <c r="I68" s="32"/>
      <c r="J68" s="92"/>
      <c r="K68" s="92"/>
      <c r="L68" s="35"/>
      <c r="M68" s="35"/>
      <c r="N68" s="35"/>
      <c r="O68" s="35"/>
      <c r="P68" s="35"/>
      <c r="Q68" s="35"/>
      <c r="R68" s="35"/>
      <c r="S68" s="37"/>
      <c r="T68" s="30" t="str">
        <f t="shared" si="9"/>
        <v/>
      </c>
      <c r="U68" s="73" t="str">
        <f t="shared" si="10"/>
        <v/>
      </c>
      <c r="V68" s="30" t="str" cm="1">
        <f t="array" ref="V68">IF(T68="","",RPF(B68,C68,K68,J68,OBJEMOVA_ZLAVA+OBCHODNA_ZLAVA,3))</f>
        <v/>
      </c>
      <c r="W68" s="27" t="str">
        <f>RPF_KH(B68,C68,K68,J68,0)&amp;PU1_KH(T68,P68,S68,0)</f>
        <v/>
      </c>
      <c r="AC68" s="98" t="b">
        <f t="shared" si="2"/>
        <v>0</v>
      </c>
      <c r="AD68" s="98" t="b">
        <f t="shared" si="3"/>
        <v>0</v>
      </c>
      <c r="AE68" s="98" t="b">
        <f t="shared" si="4"/>
        <v>0</v>
      </c>
      <c r="AF68" s="98" t="b">
        <f t="shared" si="5"/>
        <v>0</v>
      </c>
      <c r="AG68" s="98" t="b">
        <f t="shared" si="6"/>
        <v>0</v>
      </c>
      <c r="AH68" s="98" t="str">
        <f t="shared" si="7"/>
        <v/>
      </c>
    </row>
    <row r="69" spans="1:34" s="56" customFormat="1" ht="35.1" hidden="1" customHeight="1" x14ac:dyDescent="0.25">
      <c r="A69" s="31">
        <f t="shared" si="8"/>
        <v>57</v>
      </c>
      <c r="B69" s="91"/>
      <c r="C69" s="89"/>
      <c r="D69" s="35"/>
      <c r="E69" s="35"/>
      <c r="F69" s="35"/>
      <c r="G69" s="36"/>
      <c r="H69" s="35"/>
      <c r="I69" s="32"/>
      <c r="J69" s="92"/>
      <c r="K69" s="92"/>
      <c r="L69" s="35"/>
      <c r="M69" s="35"/>
      <c r="N69" s="35"/>
      <c r="O69" s="35"/>
      <c r="P69" s="35"/>
      <c r="Q69" s="35"/>
      <c r="R69" s="35"/>
      <c r="S69" s="37"/>
      <c r="T69" s="30" t="str">
        <f t="shared" si="9"/>
        <v/>
      </c>
      <c r="U69" s="73" t="str">
        <f t="shared" si="10"/>
        <v/>
      </c>
      <c r="V69" s="30" t="str" cm="1">
        <f t="array" ref="V69">IF(T69="","",RPF(B69,C69,K69,J69,OBJEMOVA_ZLAVA+OBCHODNA_ZLAVA,3))</f>
        <v/>
      </c>
      <c r="W69" s="27" t="str">
        <f>RPF_KH(B69,C69,K69,J69,0)&amp;PU1_KH(T69,P69,S69,0)</f>
        <v/>
      </c>
      <c r="AC69" s="98" t="b">
        <f t="shared" si="2"/>
        <v>0</v>
      </c>
      <c r="AD69" s="98" t="b">
        <f t="shared" si="3"/>
        <v>0</v>
      </c>
      <c r="AE69" s="98" t="b">
        <f t="shared" si="4"/>
        <v>0</v>
      </c>
      <c r="AF69" s="98" t="b">
        <f t="shared" si="5"/>
        <v>0</v>
      </c>
      <c r="AG69" s="98" t="b">
        <f t="shared" si="6"/>
        <v>0</v>
      </c>
      <c r="AH69" s="98" t="str">
        <f t="shared" si="7"/>
        <v/>
      </c>
    </row>
    <row r="70" spans="1:34" s="56" customFormat="1" ht="35.1" hidden="1" customHeight="1" x14ac:dyDescent="0.25">
      <c r="A70" s="31">
        <f t="shared" si="8"/>
        <v>58</v>
      </c>
      <c r="B70" s="91"/>
      <c r="C70" s="89"/>
      <c r="D70" s="35"/>
      <c r="E70" s="35"/>
      <c r="F70" s="35"/>
      <c r="G70" s="36"/>
      <c r="H70" s="35"/>
      <c r="I70" s="32"/>
      <c r="J70" s="92"/>
      <c r="K70" s="92"/>
      <c r="L70" s="35"/>
      <c r="M70" s="35"/>
      <c r="N70" s="35"/>
      <c r="O70" s="35"/>
      <c r="P70" s="35"/>
      <c r="Q70" s="35"/>
      <c r="R70" s="35"/>
      <c r="S70" s="37"/>
      <c r="T70" s="30" t="str">
        <f t="shared" si="9"/>
        <v/>
      </c>
      <c r="U70" s="73" t="str">
        <f t="shared" si="10"/>
        <v/>
      </c>
      <c r="V70" s="30" t="str" cm="1">
        <f t="array" ref="V70">IF(T70="","",RPF(B70,C70,K70,J70,OBJEMOVA_ZLAVA+OBCHODNA_ZLAVA,3))</f>
        <v/>
      </c>
      <c r="W70" s="27" t="str">
        <f>RPF_KH(B70,C70,K70,J70,0)&amp;PU1_KH(T70,P70,S70,0)</f>
        <v/>
      </c>
      <c r="AC70" s="98" t="b">
        <f t="shared" si="2"/>
        <v>0</v>
      </c>
      <c r="AD70" s="98" t="b">
        <f t="shared" si="3"/>
        <v>0</v>
      </c>
      <c r="AE70" s="98" t="b">
        <f t="shared" si="4"/>
        <v>0</v>
      </c>
      <c r="AF70" s="98" t="b">
        <f t="shared" si="5"/>
        <v>0</v>
      </c>
      <c r="AG70" s="98" t="b">
        <f t="shared" si="6"/>
        <v>0</v>
      </c>
      <c r="AH70" s="98" t="str">
        <f t="shared" si="7"/>
        <v/>
      </c>
    </row>
    <row r="71" spans="1:34" s="56" customFormat="1" ht="35.1" hidden="1" customHeight="1" x14ac:dyDescent="0.25">
      <c r="A71" s="31">
        <f t="shared" si="8"/>
        <v>59</v>
      </c>
      <c r="B71" s="91"/>
      <c r="C71" s="89"/>
      <c r="D71" s="35"/>
      <c r="E71" s="35"/>
      <c r="F71" s="35"/>
      <c r="G71" s="36"/>
      <c r="H71" s="35"/>
      <c r="I71" s="32"/>
      <c r="J71" s="92"/>
      <c r="K71" s="92"/>
      <c r="L71" s="35"/>
      <c r="M71" s="35"/>
      <c r="N71" s="35"/>
      <c r="O71" s="35"/>
      <c r="P71" s="35"/>
      <c r="Q71" s="35"/>
      <c r="R71" s="35"/>
      <c r="S71" s="37"/>
      <c r="T71" s="30" t="str">
        <f t="shared" si="9"/>
        <v/>
      </c>
      <c r="U71" s="73" t="str">
        <f t="shared" si="10"/>
        <v/>
      </c>
      <c r="V71" s="30" t="str" cm="1">
        <f t="array" ref="V71">IF(T71="","",RPF(B71,C71,K71,J71,OBJEMOVA_ZLAVA+OBCHODNA_ZLAVA,3))</f>
        <v/>
      </c>
      <c r="W71" s="27" t="str">
        <f>RPF_KH(B71,C71,K71,J71,0)&amp;PU1_KH(T71,P71,S71,0)</f>
        <v/>
      </c>
      <c r="AC71" s="98" t="b">
        <f t="shared" si="2"/>
        <v>0</v>
      </c>
      <c r="AD71" s="98" t="b">
        <f t="shared" si="3"/>
        <v>0</v>
      </c>
      <c r="AE71" s="98" t="b">
        <f t="shared" si="4"/>
        <v>0</v>
      </c>
      <c r="AF71" s="98" t="b">
        <f t="shared" si="5"/>
        <v>0</v>
      </c>
      <c r="AG71" s="98" t="b">
        <f t="shared" si="6"/>
        <v>0</v>
      </c>
      <c r="AH71" s="98" t="str">
        <f t="shared" si="7"/>
        <v/>
      </c>
    </row>
    <row r="72" spans="1:34" s="56" customFormat="1" ht="35.1" hidden="1" customHeight="1" x14ac:dyDescent="0.25">
      <c r="A72" s="31">
        <f t="shared" si="8"/>
        <v>60</v>
      </c>
      <c r="B72" s="91"/>
      <c r="C72" s="89"/>
      <c r="D72" s="35"/>
      <c r="E72" s="35"/>
      <c r="F72" s="35"/>
      <c r="G72" s="36"/>
      <c r="H72" s="35"/>
      <c r="I72" s="32"/>
      <c r="J72" s="92"/>
      <c r="K72" s="92"/>
      <c r="L72" s="35"/>
      <c r="M72" s="35"/>
      <c r="N72" s="35"/>
      <c r="O72" s="35"/>
      <c r="P72" s="35"/>
      <c r="Q72" s="35"/>
      <c r="R72" s="35"/>
      <c r="S72" s="37"/>
      <c r="T72" s="30" t="str">
        <f t="shared" si="9"/>
        <v/>
      </c>
      <c r="U72" s="73" t="str">
        <f t="shared" si="10"/>
        <v/>
      </c>
      <c r="V72" s="30" t="str" cm="1">
        <f t="array" ref="V72">IF(T72="","",RPF(B72,C72,K72,J72,OBJEMOVA_ZLAVA+OBCHODNA_ZLAVA,3))</f>
        <v/>
      </c>
      <c r="W72" s="27" t="str">
        <f>RPF_KH(B72,C72,K72,J72,0)&amp;PU1_KH(T72,P72,S72,0)</f>
        <v/>
      </c>
      <c r="AC72" s="98" t="b">
        <f t="shared" si="2"/>
        <v>0</v>
      </c>
      <c r="AD72" s="98" t="b">
        <f t="shared" si="3"/>
        <v>0</v>
      </c>
      <c r="AE72" s="98" t="b">
        <f t="shared" si="4"/>
        <v>0</v>
      </c>
      <c r="AF72" s="98" t="b">
        <f t="shared" si="5"/>
        <v>0</v>
      </c>
      <c r="AG72" s="98" t="b">
        <f t="shared" si="6"/>
        <v>0</v>
      </c>
      <c r="AH72" s="98" t="str">
        <f t="shared" si="7"/>
        <v/>
      </c>
    </row>
    <row r="73" spans="1:34" s="56" customFormat="1" ht="35.1" hidden="1" customHeight="1" x14ac:dyDescent="0.25">
      <c r="A73" s="31">
        <f t="shared" si="8"/>
        <v>61</v>
      </c>
      <c r="B73" s="91"/>
      <c r="C73" s="89"/>
      <c r="D73" s="35"/>
      <c r="E73" s="35"/>
      <c r="F73" s="35"/>
      <c r="G73" s="36"/>
      <c r="H73" s="35"/>
      <c r="I73" s="32"/>
      <c r="J73" s="92"/>
      <c r="K73" s="92"/>
      <c r="L73" s="35"/>
      <c r="M73" s="35"/>
      <c r="N73" s="35"/>
      <c r="O73" s="35"/>
      <c r="P73" s="35"/>
      <c r="Q73" s="35"/>
      <c r="R73" s="35"/>
      <c r="S73" s="37"/>
      <c r="T73" s="30" t="str">
        <f t="shared" si="9"/>
        <v/>
      </c>
      <c r="U73" s="73" t="str">
        <f t="shared" si="10"/>
        <v/>
      </c>
      <c r="V73" s="30" t="str" cm="1">
        <f t="array" ref="V73">IF(T73="","",RPF(B73,C73,K73,J73,OBJEMOVA_ZLAVA+OBCHODNA_ZLAVA,3))</f>
        <v/>
      </c>
      <c r="W73" s="27" t="str">
        <f>RPF_KH(B73,C73,K73,J73,0)&amp;PU1_KH(T73,P73,S73,0)</f>
        <v/>
      </c>
      <c r="AC73" s="98" t="b">
        <f t="shared" si="2"/>
        <v>0</v>
      </c>
      <c r="AD73" s="98" t="b">
        <f t="shared" si="3"/>
        <v>0</v>
      </c>
      <c r="AE73" s="98" t="b">
        <f t="shared" si="4"/>
        <v>0</v>
      </c>
      <c r="AF73" s="98" t="b">
        <f t="shared" si="5"/>
        <v>0</v>
      </c>
      <c r="AG73" s="98" t="b">
        <f t="shared" si="6"/>
        <v>0</v>
      </c>
      <c r="AH73" s="98" t="str">
        <f t="shared" si="7"/>
        <v/>
      </c>
    </row>
    <row r="74" spans="1:34" s="56" customFormat="1" ht="35.1" hidden="1" customHeight="1" x14ac:dyDescent="0.25">
      <c r="A74" s="31">
        <f t="shared" si="8"/>
        <v>62</v>
      </c>
      <c r="B74" s="91"/>
      <c r="C74" s="89"/>
      <c r="D74" s="35"/>
      <c r="E74" s="35"/>
      <c r="F74" s="35"/>
      <c r="G74" s="36"/>
      <c r="H74" s="35"/>
      <c r="I74" s="32"/>
      <c r="J74" s="92"/>
      <c r="K74" s="92"/>
      <c r="L74" s="35"/>
      <c r="M74" s="35"/>
      <c r="N74" s="35"/>
      <c r="O74" s="35"/>
      <c r="P74" s="35"/>
      <c r="Q74" s="35"/>
      <c r="R74" s="35"/>
      <c r="S74" s="37"/>
      <c r="T74" s="30" t="str">
        <f t="shared" si="9"/>
        <v/>
      </c>
      <c r="U74" s="73" t="str">
        <f t="shared" si="10"/>
        <v/>
      </c>
      <c r="V74" s="30" t="str" cm="1">
        <f t="array" ref="V74">IF(T74="","",RPF(B74,C74,K74,J74,OBJEMOVA_ZLAVA+OBCHODNA_ZLAVA,3))</f>
        <v/>
      </c>
      <c r="W74" s="27" t="str">
        <f>RPF_KH(B74,C74,K74,J74,0)&amp;PU1_KH(T74,P74,S74,0)</f>
        <v/>
      </c>
      <c r="AC74" s="98" t="b">
        <f t="shared" si="2"/>
        <v>0</v>
      </c>
      <c r="AD74" s="98" t="b">
        <f t="shared" si="3"/>
        <v>0</v>
      </c>
      <c r="AE74" s="98" t="b">
        <f t="shared" si="4"/>
        <v>0</v>
      </c>
      <c r="AF74" s="98" t="b">
        <f t="shared" si="5"/>
        <v>0</v>
      </c>
      <c r="AG74" s="98" t="b">
        <f t="shared" si="6"/>
        <v>0</v>
      </c>
      <c r="AH74" s="98" t="str">
        <f t="shared" si="7"/>
        <v/>
      </c>
    </row>
    <row r="75" spans="1:34" s="56" customFormat="1" ht="35.1" hidden="1" customHeight="1" x14ac:dyDescent="0.25">
      <c r="A75" s="31">
        <f t="shared" si="8"/>
        <v>63</v>
      </c>
      <c r="B75" s="91"/>
      <c r="C75" s="89"/>
      <c r="D75" s="35"/>
      <c r="E75" s="35"/>
      <c r="F75" s="35"/>
      <c r="G75" s="36"/>
      <c r="H75" s="35"/>
      <c r="I75" s="32"/>
      <c r="J75" s="92"/>
      <c r="K75" s="92"/>
      <c r="L75" s="35"/>
      <c r="M75" s="35"/>
      <c r="N75" s="35"/>
      <c r="O75" s="35"/>
      <c r="P75" s="35"/>
      <c r="Q75" s="35"/>
      <c r="R75" s="35"/>
      <c r="S75" s="37"/>
      <c r="T75" s="30" t="str">
        <f t="shared" si="9"/>
        <v/>
      </c>
      <c r="U75" s="73" t="str">
        <f t="shared" si="10"/>
        <v/>
      </c>
      <c r="V75" s="30" t="str" cm="1">
        <f t="array" ref="V75">IF(T75="","",RPF(B75,C75,K75,J75,OBJEMOVA_ZLAVA+OBCHODNA_ZLAVA,3))</f>
        <v/>
      </c>
      <c r="W75" s="27" t="str">
        <f>RPF_KH(B75,C75,K75,J75,0)&amp;PU1_KH(T75,P75,S75,0)</f>
        <v/>
      </c>
      <c r="AC75" s="98" t="b">
        <f t="shared" si="2"/>
        <v>0</v>
      </c>
      <c r="AD75" s="98" t="b">
        <f t="shared" si="3"/>
        <v>0</v>
      </c>
      <c r="AE75" s="98" t="b">
        <f t="shared" si="4"/>
        <v>0</v>
      </c>
      <c r="AF75" s="98" t="b">
        <f t="shared" si="5"/>
        <v>0</v>
      </c>
      <c r="AG75" s="98" t="b">
        <f t="shared" si="6"/>
        <v>0</v>
      </c>
      <c r="AH75" s="98" t="str">
        <f t="shared" si="7"/>
        <v/>
      </c>
    </row>
    <row r="76" spans="1:34" s="56" customFormat="1" ht="35.1" hidden="1" customHeight="1" x14ac:dyDescent="0.25">
      <c r="A76" s="31">
        <f t="shared" si="8"/>
        <v>64</v>
      </c>
      <c r="B76" s="91"/>
      <c r="C76" s="89"/>
      <c r="D76" s="35"/>
      <c r="E76" s="35"/>
      <c r="F76" s="35"/>
      <c r="G76" s="36"/>
      <c r="H76" s="35"/>
      <c r="I76" s="32"/>
      <c r="J76" s="92"/>
      <c r="K76" s="92"/>
      <c r="L76" s="35"/>
      <c r="M76" s="35"/>
      <c r="N76" s="35"/>
      <c r="O76" s="35"/>
      <c r="P76" s="35"/>
      <c r="Q76" s="35"/>
      <c r="R76" s="35"/>
      <c r="S76" s="37"/>
      <c r="T76" s="30" t="str">
        <f t="shared" si="9"/>
        <v/>
      </c>
      <c r="U76" s="73" t="str">
        <f t="shared" si="10"/>
        <v/>
      </c>
      <c r="V76" s="30" t="str" cm="1">
        <f t="array" ref="V76">IF(T76="","",RPF(B76,C76,K76,J76,OBJEMOVA_ZLAVA+OBCHODNA_ZLAVA,3))</f>
        <v/>
      </c>
      <c r="W76" s="27" t="str">
        <f>RPF_KH(B76,C76,K76,J76,0)&amp;PU1_KH(T76,P76,S76,0)</f>
        <v/>
      </c>
      <c r="AC76" s="98" t="b">
        <f t="shared" si="2"/>
        <v>0</v>
      </c>
      <c r="AD76" s="98" t="b">
        <f t="shared" si="3"/>
        <v>0</v>
      </c>
      <c r="AE76" s="98" t="b">
        <f t="shared" si="4"/>
        <v>0</v>
      </c>
      <c r="AF76" s="98" t="b">
        <f t="shared" si="5"/>
        <v>0</v>
      </c>
      <c r="AG76" s="98" t="b">
        <f t="shared" si="6"/>
        <v>0</v>
      </c>
      <c r="AH76" s="98" t="str">
        <f t="shared" si="7"/>
        <v/>
      </c>
    </row>
    <row r="77" spans="1:34" s="56" customFormat="1" ht="35.1" hidden="1" customHeight="1" x14ac:dyDescent="0.25">
      <c r="A77" s="31">
        <f t="shared" si="8"/>
        <v>65</v>
      </c>
      <c r="B77" s="91"/>
      <c r="C77" s="89"/>
      <c r="D77" s="35"/>
      <c r="E77" s="35"/>
      <c r="F77" s="35"/>
      <c r="G77" s="36"/>
      <c r="H77" s="35"/>
      <c r="I77" s="32"/>
      <c r="J77" s="92"/>
      <c r="K77" s="92"/>
      <c r="L77" s="35"/>
      <c r="M77" s="35"/>
      <c r="N77" s="35"/>
      <c r="O77" s="35"/>
      <c r="P77" s="35"/>
      <c r="Q77" s="35"/>
      <c r="R77" s="35"/>
      <c r="S77" s="37"/>
      <c r="T77" s="30" t="str">
        <f t="shared" ref="T77:T108" si="11">RPF(B77,C77,K77,J77,OBJEMOVA_ZLAVA+OBCHODNA_ZLAVA,2)</f>
        <v/>
      </c>
      <c r="U77" s="73" t="str">
        <f t="shared" ref="U77:U108" si="12">IF(T77="","",OBJEMOVA_ZLAVA+OBCHODNA_ZLAVA)</f>
        <v/>
      </c>
      <c r="V77" s="30" t="str" cm="1">
        <f t="array" ref="V77">IF(T77="","",RPF(B77,C77,K77,J77,OBJEMOVA_ZLAVA+OBCHODNA_ZLAVA,3))</f>
        <v/>
      </c>
      <c r="W77" s="27" t="str">
        <f>RPF_KH(B77,C77,K77,J77,0)&amp;PU1_KH(T77,P77,S77,0)</f>
        <v/>
      </c>
      <c r="AC77" s="98" t="b">
        <f t="shared" si="2"/>
        <v>0</v>
      </c>
      <c r="AD77" s="98" t="b">
        <f t="shared" si="3"/>
        <v>0</v>
      </c>
      <c r="AE77" s="98" t="b">
        <f t="shared" si="4"/>
        <v>0</v>
      </c>
      <c r="AF77" s="98" t="b">
        <f t="shared" si="5"/>
        <v>0</v>
      </c>
      <c r="AG77" s="98" t="b">
        <f t="shared" si="6"/>
        <v>0</v>
      </c>
      <c r="AH77" s="98" t="str">
        <f t="shared" si="7"/>
        <v/>
      </c>
    </row>
    <row r="78" spans="1:34" s="56" customFormat="1" ht="35.1" hidden="1" customHeight="1" x14ac:dyDescent="0.25">
      <c r="A78" s="31">
        <f t="shared" si="8"/>
        <v>66</v>
      </c>
      <c r="B78" s="91"/>
      <c r="C78" s="89"/>
      <c r="D78" s="35"/>
      <c r="E78" s="35"/>
      <c r="F78" s="35"/>
      <c r="G78" s="36"/>
      <c r="H78" s="35"/>
      <c r="I78" s="32"/>
      <c r="J78" s="92"/>
      <c r="K78" s="92"/>
      <c r="L78" s="35"/>
      <c r="M78" s="35"/>
      <c r="N78" s="35"/>
      <c r="O78" s="35"/>
      <c r="P78" s="35"/>
      <c r="Q78" s="35"/>
      <c r="R78" s="35"/>
      <c r="S78" s="37"/>
      <c r="T78" s="30" t="str">
        <f t="shared" si="11"/>
        <v/>
      </c>
      <c r="U78" s="73" t="str">
        <f t="shared" si="12"/>
        <v/>
      </c>
      <c r="V78" s="30" t="str" cm="1">
        <f t="array" ref="V78">IF(T78="","",RPF(B78,C78,K78,J78,OBJEMOVA_ZLAVA+OBCHODNA_ZLAVA,3))</f>
        <v/>
      </c>
      <c r="W78" s="27" t="str">
        <f>RPF_KH(B78,C78,K78,J78,0)&amp;PU1_KH(T78,P78,S78,0)</f>
        <v/>
      </c>
      <c r="AC78" s="98" t="b">
        <f t="shared" ref="AC78:AC141" si="13">OR(C78="Ťahače",C78="Osobné",C78="Motocykle do 50 ccm",C78="Motocykle 51-350 ccm",C78="Motocykle nad 350 ccm",C78="Traktory",C78="Autobus mestský",C78="Malý motorový vozík",C78="Obytný automobil do celkovej hmotnosti 10 ton",C78="Sanitný automobil")</f>
        <v>0</v>
      </c>
      <c r="AD78" s="98" t="b">
        <f t="shared" ref="AD78:AD141" si="14">OR(C78="Návesy do 24 000 kg",C78="Návesy nad 24 001 kg")</f>
        <v>0</v>
      </c>
      <c r="AE78" s="98" t="b">
        <f t="shared" ref="AE78:AE141" si="15">OR(C78="Nákladné MV od 3,5 do 12 t",C78="Nákladné MV nad 12 t")</f>
        <v>0</v>
      </c>
      <c r="AF78" s="98" t="b">
        <f t="shared" ref="AF78:AF141" si="16">OR(C78="Autobus do 5 t",C78="Autobus nad 5 t")</f>
        <v>0</v>
      </c>
      <c r="AG78" s="98" t="b">
        <f t="shared" ref="AG78:AG141" si="17">OR(C78="Prívesy do 750 kg",C78="Prívesy nad 750 kg")</f>
        <v>0</v>
      </c>
      <c r="AH78" s="98" t="str">
        <f t="shared" ref="AH78:AH141" si="18">IF(AD78,OR(IF(AND(C78="Návesy do 24 000 kg",K78&gt;24000)=TRUE,1,0)=1,IF(AND(C78="Návesy nad 24 001 kg",AND(K78&gt;0,K78&lt;=24000))=TRUE,1,0)=1)=FALSE,IF(AE78,OR(IF(AND(C78="Nákladné MV od 3,5 do 12 t",K78&gt;12000)=TRUE,1,0)=1,IF(AND(C78="Nákladné MV nad 12 t",AND(K78&gt;0,K78&lt;=12000))=TRUE,1,0)=1)=FALSE,IF(AF78,OR(IF(AND(C78="Autobus do 5 t",K78&gt;5000)=TRUE,1,0)=1,IF(AND(C78="Autobus nad 5 t",AND(K78&gt;0,K78&lt;=5000))=TRUE,1,0)=1)=FALSE,IF(AG78,OR(IF(AND(C78="Prívesy do 750 kg",K78&gt;750)=TRUE,1,0)=1,IF(AND(C78="Prívesy nad 750 kg",AND(K78&gt;0,K78&lt;=750))=TRUE,1,0)=1)=FALSE,IF(AC78,K78&gt;0,"")))))</f>
        <v/>
      </c>
    </row>
    <row r="79" spans="1:34" s="56" customFormat="1" ht="35.1" hidden="1" customHeight="1" x14ac:dyDescent="0.25">
      <c r="A79" s="31">
        <f t="shared" ref="A79:A142" si="19">A78+1</f>
        <v>67</v>
      </c>
      <c r="B79" s="91"/>
      <c r="C79" s="89"/>
      <c r="D79" s="35"/>
      <c r="E79" s="35"/>
      <c r="F79" s="35"/>
      <c r="G79" s="36"/>
      <c r="H79" s="35"/>
      <c r="I79" s="32"/>
      <c r="J79" s="92"/>
      <c r="K79" s="92"/>
      <c r="L79" s="35"/>
      <c r="M79" s="35"/>
      <c r="N79" s="35"/>
      <c r="O79" s="35"/>
      <c r="P79" s="35"/>
      <c r="Q79" s="35"/>
      <c r="R79" s="35"/>
      <c r="S79" s="37"/>
      <c r="T79" s="30" t="str">
        <f t="shared" si="11"/>
        <v/>
      </c>
      <c r="U79" s="73" t="str">
        <f t="shared" si="12"/>
        <v/>
      </c>
      <c r="V79" s="30" t="str" cm="1">
        <f t="array" ref="V79">IF(T79="","",RPF(B79,C79,K79,J79,OBJEMOVA_ZLAVA+OBCHODNA_ZLAVA,3))</f>
        <v/>
      </c>
      <c r="W79" s="27" t="str">
        <f>RPF_KH(B79,C79,K79,J79,0)&amp;PU1_KH(T79,P79,S79,0)</f>
        <v/>
      </c>
      <c r="AC79" s="98" t="b">
        <f t="shared" si="13"/>
        <v>0</v>
      </c>
      <c r="AD79" s="98" t="b">
        <f t="shared" si="14"/>
        <v>0</v>
      </c>
      <c r="AE79" s="98" t="b">
        <f t="shared" si="15"/>
        <v>0</v>
      </c>
      <c r="AF79" s="98" t="b">
        <f t="shared" si="16"/>
        <v>0</v>
      </c>
      <c r="AG79" s="98" t="b">
        <f t="shared" si="17"/>
        <v>0</v>
      </c>
      <c r="AH79" s="98" t="str">
        <f t="shared" si="18"/>
        <v/>
      </c>
    </row>
    <row r="80" spans="1:34" s="56" customFormat="1" ht="35.1" hidden="1" customHeight="1" x14ac:dyDescent="0.25">
      <c r="A80" s="31">
        <f t="shared" si="19"/>
        <v>68</v>
      </c>
      <c r="B80" s="91"/>
      <c r="C80" s="89"/>
      <c r="D80" s="35"/>
      <c r="E80" s="35"/>
      <c r="F80" s="35"/>
      <c r="G80" s="36"/>
      <c r="H80" s="35"/>
      <c r="I80" s="32"/>
      <c r="J80" s="92"/>
      <c r="K80" s="92"/>
      <c r="L80" s="35"/>
      <c r="M80" s="35"/>
      <c r="N80" s="35"/>
      <c r="O80" s="35"/>
      <c r="P80" s="35"/>
      <c r="Q80" s="35"/>
      <c r="R80" s="35"/>
      <c r="S80" s="37"/>
      <c r="T80" s="30" t="str">
        <f t="shared" si="11"/>
        <v/>
      </c>
      <c r="U80" s="73" t="str">
        <f t="shared" si="12"/>
        <v/>
      </c>
      <c r="V80" s="30" t="str" cm="1">
        <f t="array" ref="V80">IF(T80="","",RPF(B80,C80,K80,J80,OBJEMOVA_ZLAVA+OBCHODNA_ZLAVA,3))</f>
        <v/>
      </c>
      <c r="W80" s="27" t="str">
        <f>RPF_KH(B80,C80,K80,J80,0)&amp;PU1_KH(T80,P80,S80,0)</f>
        <v/>
      </c>
      <c r="AC80" s="98" t="b">
        <f t="shared" si="13"/>
        <v>0</v>
      </c>
      <c r="AD80" s="98" t="b">
        <f t="shared" si="14"/>
        <v>0</v>
      </c>
      <c r="AE80" s="98" t="b">
        <f t="shared" si="15"/>
        <v>0</v>
      </c>
      <c r="AF80" s="98" t="b">
        <f t="shared" si="16"/>
        <v>0</v>
      </c>
      <c r="AG80" s="98" t="b">
        <f t="shared" si="17"/>
        <v>0</v>
      </c>
      <c r="AH80" s="98" t="str">
        <f t="shared" si="18"/>
        <v/>
      </c>
    </row>
    <row r="81" spans="1:34" s="56" customFormat="1" ht="35.1" hidden="1" customHeight="1" x14ac:dyDescent="0.25">
      <c r="A81" s="31">
        <f t="shared" si="19"/>
        <v>69</v>
      </c>
      <c r="B81" s="91"/>
      <c r="C81" s="89"/>
      <c r="D81" s="35"/>
      <c r="E81" s="35"/>
      <c r="F81" s="35"/>
      <c r="G81" s="36"/>
      <c r="H81" s="35"/>
      <c r="I81" s="32"/>
      <c r="J81" s="92"/>
      <c r="K81" s="92"/>
      <c r="L81" s="35"/>
      <c r="M81" s="35"/>
      <c r="N81" s="35"/>
      <c r="O81" s="35"/>
      <c r="P81" s="35"/>
      <c r="Q81" s="35"/>
      <c r="R81" s="35"/>
      <c r="S81" s="37"/>
      <c r="T81" s="30" t="str">
        <f t="shared" si="11"/>
        <v/>
      </c>
      <c r="U81" s="73" t="str">
        <f t="shared" si="12"/>
        <v/>
      </c>
      <c r="V81" s="30" t="str" cm="1">
        <f t="array" ref="V81">IF(T81="","",RPF(B81,C81,K81,J81,OBJEMOVA_ZLAVA+OBCHODNA_ZLAVA,3))</f>
        <v/>
      </c>
      <c r="W81" s="27" t="str">
        <f>RPF_KH(B81,C81,K81,J81,0)&amp;PU1_KH(T81,P81,S81,0)</f>
        <v/>
      </c>
      <c r="AC81" s="98" t="b">
        <f t="shared" si="13"/>
        <v>0</v>
      </c>
      <c r="AD81" s="98" t="b">
        <f t="shared" si="14"/>
        <v>0</v>
      </c>
      <c r="AE81" s="98" t="b">
        <f t="shared" si="15"/>
        <v>0</v>
      </c>
      <c r="AF81" s="98" t="b">
        <f t="shared" si="16"/>
        <v>0</v>
      </c>
      <c r="AG81" s="98" t="b">
        <f t="shared" si="17"/>
        <v>0</v>
      </c>
      <c r="AH81" s="98" t="str">
        <f t="shared" si="18"/>
        <v/>
      </c>
    </row>
    <row r="82" spans="1:34" s="56" customFormat="1" ht="35.1" hidden="1" customHeight="1" x14ac:dyDescent="0.25">
      <c r="A82" s="31">
        <f t="shared" si="19"/>
        <v>70</v>
      </c>
      <c r="B82" s="91"/>
      <c r="C82" s="89"/>
      <c r="D82" s="35"/>
      <c r="E82" s="35"/>
      <c r="F82" s="35"/>
      <c r="G82" s="36"/>
      <c r="H82" s="35"/>
      <c r="I82" s="32"/>
      <c r="J82" s="92"/>
      <c r="K82" s="92"/>
      <c r="L82" s="35"/>
      <c r="M82" s="35"/>
      <c r="N82" s="35"/>
      <c r="O82" s="35"/>
      <c r="P82" s="35"/>
      <c r="Q82" s="35"/>
      <c r="R82" s="35"/>
      <c r="S82" s="37"/>
      <c r="T82" s="30" t="str">
        <f t="shared" si="11"/>
        <v/>
      </c>
      <c r="U82" s="73" t="str">
        <f t="shared" si="12"/>
        <v/>
      </c>
      <c r="V82" s="30" t="str" cm="1">
        <f t="array" ref="V82">IF(T82="","",RPF(B82,C82,K82,J82,OBJEMOVA_ZLAVA+OBCHODNA_ZLAVA,3))</f>
        <v/>
      </c>
      <c r="W82" s="27" t="str">
        <f>RPF_KH(B82,C82,K82,J82,0)&amp;PU1_KH(T82,P82,S82,0)</f>
        <v/>
      </c>
      <c r="AC82" s="98" t="b">
        <f t="shared" si="13"/>
        <v>0</v>
      </c>
      <c r="AD82" s="98" t="b">
        <f t="shared" si="14"/>
        <v>0</v>
      </c>
      <c r="AE82" s="98" t="b">
        <f t="shared" si="15"/>
        <v>0</v>
      </c>
      <c r="AF82" s="98" t="b">
        <f t="shared" si="16"/>
        <v>0</v>
      </c>
      <c r="AG82" s="98" t="b">
        <f t="shared" si="17"/>
        <v>0</v>
      </c>
      <c r="AH82" s="98" t="str">
        <f t="shared" si="18"/>
        <v/>
      </c>
    </row>
    <row r="83" spans="1:34" s="56" customFormat="1" ht="35.1" hidden="1" customHeight="1" x14ac:dyDescent="0.25">
      <c r="A83" s="31">
        <f t="shared" si="19"/>
        <v>71</v>
      </c>
      <c r="B83" s="91"/>
      <c r="C83" s="89"/>
      <c r="D83" s="35"/>
      <c r="E83" s="35"/>
      <c r="F83" s="35"/>
      <c r="G83" s="36"/>
      <c r="H83" s="35"/>
      <c r="I83" s="32"/>
      <c r="J83" s="92"/>
      <c r="K83" s="92"/>
      <c r="L83" s="35"/>
      <c r="M83" s="35"/>
      <c r="N83" s="35"/>
      <c r="O83" s="35"/>
      <c r="P83" s="35"/>
      <c r="Q83" s="35"/>
      <c r="R83" s="35"/>
      <c r="S83" s="37"/>
      <c r="T83" s="30" t="str">
        <f t="shared" si="11"/>
        <v/>
      </c>
      <c r="U83" s="73" t="str">
        <f t="shared" si="12"/>
        <v/>
      </c>
      <c r="V83" s="30" t="str" cm="1">
        <f t="array" ref="V83">IF(T83="","",RPF(B83,C83,K83,J83,OBJEMOVA_ZLAVA+OBCHODNA_ZLAVA,3))</f>
        <v/>
      </c>
      <c r="W83" s="27" t="str">
        <f>RPF_KH(B83,C83,K83,J83,0)&amp;PU1_KH(T83,P83,S83,0)</f>
        <v/>
      </c>
      <c r="AC83" s="98" t="b">
        <f t="shared" si="13"/>
        <v>0</v>
      </c>
      <c r="AD83" s="98" t="b">
        <f t="shared" si="14"/>
        <v>0</v>
      </c>
      <c r="AE83" s="98" t="b">
        <f t="shared" si="15"/>
        <v>0</v>
      </c>
      <c r="AF83" s="98" t="b">
        <f t="shared" si="16"/>
        <v>0</v>
      </c>
      <c r="AG83" s="98" t="b">
        <f t="shared" si="17"/>
        <v>0</v>
      </c>
      <c r="AH83" s="98" t="str">
        <f t="shared" si="18"/>
        <v/>
      </c>
    </row>
    <row r="84" spans="1:34" s="56" customFormat="1" ht="35.1" hidden="1" customHeight="1" x14ac:dyDescent="0.25">
      <c r="A84" s="31">
        <f t="shared" si="19"/>
        <v>72</v>
      </c>
      <c r="B84" s="91"/>
      <c r="C84" s="89"/>
      <c r="D84" s="35"/>
      <c r="E84" s="35"/>
      <c r="F84" s="35"/>
      <c r="G84" s="36"/>
      <c r="H84" s="35"/>
      <c r="I84" s="32"/>
      <c r="J84" s="92"/>
      <c r="K84" s="92"/>
      <c r="L84" s="35"/>
      <c r="M84" s="35"/>
      <c r="N84" s="35"/>
      <c r="O84" s="35"/>
      <c r="P84" s="35"/>
      <c r="Q84" s="35"/>
      <c r="R84" s="35"/>
      <c r="S84" s="37"/>
      <c r="T84" s="30" t="str">
        <f t="shared" si="11"/>
        <v/>
      </c>
      <c r="U84" s="73" t="str">
        <f t="shared" si="12"/>
        <v/>
      </c>
      <c r="V84" s="30" t="str" cm="1">
        <f t="array" ref="V84">IF(T84="","",RPF(B84,C84,K84,J84,OBJEMOVA_ZLAVA+OBCHODNA_ZLAVA,3))</f>
        <v/>
      </c>
      <c r="W84" s="27" t="str">
        <f>RPF_KH(B84,C84,K84,J84,0)&amp;PU1_KH(T84,P84,S84,0)</f>
        <v/>
      </c>
      <c r="AC84" s="98" t="b">
        <f t="shared" si="13"/>
        <v>0</v>
      </c>
      <c r="AD84" s="98" t="b">
        <f t="shared" si="14"/>
        <v>0</v>
      </c>
      <c r="AE84" s="98" t="b">
        <f t="shared" si="15"/>
        <v>0</v>
      </c>
      <c r="AF84" s="98" t="b">
        <f t="shared" si="16"/>
        <v>0</v>
      </c>
      <c r="AG84" s="98" t="b">
        <f t="shared" si="17"/>
        <v>0</v>
      </c>
      <c r="AH84" s="98" t="str">
        <f t="shared" si="18"/>
        <v/>
      </c>
    </row>
    <row r="85" spans="1:34" s="56" customFormat="1" ht="35.1" hidden="1" customHeight="1" x14ac:dyDescent="0.25">
      <c r="A85" s="31">
        <f t="shared" si="19"/>
        <v>73</v>
      </c>
      <c r="B85" s="91"/>
      <c r="C85" s="89"/>
      <c r="D85" s="35"/>
      <c r="E85" s="35"/>
      <c r="F85" s="35"/>
      <c r="G85" s="36"/>
      <c r="H85" s="35"/>
      <c r="I85" s="32"/>
      <c r="J85" s="92"/>
      <c r="K85" s="92"/>
      <c r="L85" s="35"/>
      <c r="M85" s="35"/>
      <c r="N85" s="35"/>
      <c r="O85" s="35"/>
      <c r="P85" s="35"/>
      <c r="Q85" s="35"/>
      <c r="R85" s="35"/>
      <c r="S85" s="37"/>
      <c r="T85" s="30" t="str">
        <f t="shared" si="11"/>
        <v/>
      </c>
      <c r="U85" s="73" t="str">
        <f t="shared" si="12"/>
        <v/>
      </c>
      <c r="V85" s="30" t="str" cm="1">
        <f t="array" ref="V85">IF(T85="","",RPF(B85,C85,K85,J85,OBJEMOVA_ZLAVA+OBCHODNA_ZLAVA,3))</f>
        <v/>
      </c>
      <c r="W85" s="27" t="str">
        <f>RPF_KH(B85,C85,K85,J85,0)&amp;PU1_KH(T85,P85,S85,0)</f>
        <v/>
      </c>
      <c r="AC85" s="98" t="b">
        <f t="shared" si="13"/>
        <v>0</v>
      </c>
      <c r="AD85" s="98" t="b">
        <f t="shared" si="14"/>
        <v>0</v>
      </c>
      <c r="AE85" s="98" t="b">
        <f t="shared" si="15"/>
        <v>0</v>
      </c>
      <c r="AF85" s="98" t="b">
        <f t="shared" si="16"/>
        <v>0</v>
      </c>
      <c r="AG85" s="98" t="b">
        <f t="shared" si="17"/>
        <v>0</v>
      </c>
      <c r="AH85" s="98" t="str">
        <f t="shared" si="18"/>
        <v/>
      </c>
    </row>
    <row r="86" spans="1:34" s="56" customFormat="1" ht="35.1" hidden="1" customHeight="1" x14ac:dyDescent="0.25">
      <c r="A86" s="31">
        <f t="shared" si="19"/>
        <v>74</v>
      </c>
      <c r="B86" s="91"/>
      <c r="C86" s="89"/>
      <c r="D86" s="35"/>
      <c r="E86" s="35"/>
      <c r="F86" s="35"/>
      <c r="G86" s="36"/>
      <c r="H86" s="35"/>
      <c r="I86" s="32"/>
      <c r="J86" s="92"/>
      <c r="K86" s="92"/>
      <c r="L86" s="35"/>
      <c r="M86" s="35"/>
      <c r="N86" s="35"/>
      <c r="O86" s="35"/>
      <c r="P86" s="35"/>
      <c r="Q86" s="35"/>
      <c r="R86" s="35"/>
      <c r="S86" s="37"/>
      <c r="T86" s="30" t="str">
        <f t="shared" si="11"/>
        <v/>
      </c>
      <c r="U86" s="73" t="str">
        <f t="shared" si="12"/>
        <v/>
      </c>
      <c r="V86" s="30" t="str" cm="1">
        <f t="array" ref="V86">IF(T86="","",RPF(B86,C86,K86,J86,OBJEMOVA_ZLAVA+OBCHODNA_ZLAVA,3))</f>
        <v/>
      </c>
      <c r="W86" s="27" t="str">
        <f>RPF_KH(B86,C86,K86,J86,0)&amp;PU1_KH(T86,P86,S86,0)</f>
        <v/>
      </c>
      <c r="AC86" s="98" t="b">
        <f t="shared" si="13"/>
        <v>0</v>
      </c>
      <c r="AD86" s="98" t="b">
        <f t="shared" si="14"/>
        <v>0</v>
      </c>
      <c r="AE86" s="98" t="b">
        <f t="shared" si="15"/>
        <v>0</v>
      </c>
      <c r="AF86" s="98" t="b">
        <f t="shared" si="16"/>
        <v>0</v>
      </c>
      <c r="AG86" s="98" t="b">
        <f t="shared" si="17"/>
        <v>0</v>
      </c>
      <c r="AH86" s="98" t="str">
        <f t="shared" si="18"/>
        <v/>
      </c>
    </row>
    <row r="87" spans="1:34" s="56" customFormat="1" ht="35.1" hidden="1" customHeight="1" x14ac:dyDescent="0.25">
      <c r="A87" s="31">
        <f t="shared" si="19"/>
        <v>75</v>
      </c>
      <c r="B87" s="91"/>
      <c r="C87" s="89"/>
      <c r="D87" s="35"/>
      <c r="E87" s="35"/>
      <c r="F87" s="35"/>
      <c r="G87" s="36"/>
      <c r="H87" s="35"/>
      <c r="I87" s="32"/>
      <c r="J87" s="92"/>
      <c r="K87" s="92"/>
      <c r="L87" s="35"/>
      <c r="M87" s="35"/>
      <c r="N87" s="35"/>
      <c r="O87" s="35"/>
      <c r="P87" s="35"/>
      <c r="Q87" s="35"/>
      <c r="R87" s="35"/>
      <c r="S87" s="37"/>
      <c r="T87" s="30" t="str">
        <f t="shared" si="11"/>
        <v/>
      </c>
      <c r="U87" s="73" t="str">
        <f t="shared" si="12"/>
        <v/>
      </c>
      <c r="V87" s="30" t="str" cm="1">
        <f t="array" ref="V87">IF(T87="","",RPF(B87,C87,K87,J87,OBJEMOVA_ZLAVA+OBCHODNA_ZLAVA,3))</f>
        <v/>
      </c>
      <c r="W87" s="27" t="str">
        <f>RPF_KH(B87,C87,K87,J87,0)&amp;PU1_KH(T87,P87,S87,0)</f>
        <v/>
      </c>
      <c r="AC87" s="98" t="b">
        <f t="shared" si="13"/>
        <v>0</v>
      </c>
      <c r="AD87" s="98" t="b">
        <f t="shared" si="14"/>
        <v>0</v>
      </c>
      <c r="AE87" s="98" t="b">
        <f t="shared" si="15"/>
        <v>0</v>
      </c>
      <c r="AF87" s="98" t="b">
        <f t="shared" si="16"/>
        <v>0</v>
      </c>
      <c r="AG87" s="98" t="b">
        <f t="shared" si="17"/>
        <v>0</v>
      </c>
      <c r="AH87" s="98" t="str">
        <f t="shared" si="18"/>
        <v/>
      </c>
    </row>
    <row r="88" spans="1:34" s="56" customFormat="1" ht="35.1" hidden="1" customHeight="1" x14ac:dyDescent="0.25">
      <c r="A88" s="31">
        <f t="shared" si="19"/>
        <v>76</v>
      </c>
      <c r="B88" s="91"/>
      <c r="C88" s="89"/>
      <c r="D88" s="35"/>
      <c r="E88" s="35"/>
      <c r="F88" s="35"/>
      <c r="G88" s="36"/>
      <c r="H88" s="35"/>
      <c r="I88" s="32"/>
      <c r="J88" s="92"/>
      <c r="K88" s="92"/>
      <c r="L88" s="35"/>
      <c r="M88" s="35"/>
      <c r="N88" s="35"/>
      <c r="O88" s="35"/>
      <c r="P88" s="35"/>
      <c r="Q88" s="35"/>
      <c r="R88" s="35"/>
      <c r="S88" s="37"/>
      <c r="T88" s="30" t="str">
        <f t="shared" si="11"/>
        <v/>
      </c>
      <c r="U88" s="73" t="str">
        <f t="shared" si="12"/>
        <v/>
      </c>
      <c r="V88" s="30" t="str" cm="1">
        <f t="array" ref="V88">IF(T88="","",RPF(B88,C88,K88,J88,OBJEMOVA_ZLAVA+OBCHODNA_ZLAVA,3))</f>
        <v/>
      </c>
      <c r="W88" s="27" t="str">
        <f>RPF_KH(B88,C88,K88,J88,0)&amp;PU1_KH(T88,P88,S88,0)</f>
        <v/>
      </c>
      <c r="AC88" s="98" t="b">
        <f t="shared" si="13"/>
        <v>0</v>
      </c>
      <c r="AD88" s="98" t="b">
        <f t="shared" si="14"/>
        <v>0</v>
      </c>
      <c r="AE88" s="98" t="b">
        <f t="shared" si="15"/>
        <v>0</v>
      </c>
      <c r="AF88" s="98" t="b">
        <f t="shared" si="16"/>
        <v>0</v>
      </c>
      <c r="AG88" s="98" t="b">
        <f t="shared" si="17"/>
        <v>0</v>
      </c>
      <c r="AH88" s="98" t="str">
        <f t="shared" si="18"/>
        <v/>
      </c>
    </row>
    <row r="89" spans="1:34" s="56" customFormat="1" ht="35.1" hidden="1" customHeight="1" x14ac:dyDescent="0.25">
      <c r="A89" s="31">
        <f t="shared" si="19"/>
        <v>77</v>
      </c>
      <c r="B89" s="91"/>
      <c r="C89" s="89"/>
      <c r="D89" s="35"/>
      <c r="E89" s="35"/>
      <c r="F89" s="35"/>
      <c r="G89" s="36"/>
      <c r="H89" s="35"/>
      <c r="I89" s="32"/>
      <c r="J89" s="92"/>
      <c r="K89" s="92"/>
      <c r="L89" s="35"/>
      <c r="M89" s="35"/>
      <c r="N89" s="35"/>
      <c r="O89" s="35"/>
      <c r="P89" s="35"/>
      <c r="Q89" s="35"/>
      <c r="R89" s="35"/>
      <c r="S89" s="37"/>
      <c r="T89" s="30" t="str">
        <f t="shared" si="11"/>
        <v/>
      </c>
      <c r="U89" s="73" t="str">
        <f t="shared" si="12"/>
        <v/>
      </c>
      <c r="V89" s="30" t="str" cm="1">
        <f t="array" ref="V89">IF(T89="","",RPF(B89,C89,K89,J89,OBJEMOVA_ZLAVA+OBCHODNA_ZLAVA,3))</f>
        <v/>
      </c>
      <c r="W89" s="27" t="str">
        <f>RPF_KH(B89,C89,K89,J89,0)&amp;PU1_KH(T89,P89,S89,0)</f>
        <v/>
      </c>
      <c r="AC89" s="98" t="b">
        <f t="shared" si="13"/>
        <v>0</v>
      </c>
      <c r="AD89" s="98" t="b">
        <f t="shared" si="14"/>
        <v>0</v>
      </c>
      <c r="AE89" s="98" t="b">
        <f t="shared" si="15"/>
        <v>0</v>
      </c>
      <c r="AF89" s="98" t="b">
        <f t="shared" si="16"/>
        <v>0</v>
      </c>
      <c r="AG89" s="98" t="b">
        <f t="shared" si="17"/>
        <v>0</v>
      </c>
      <c r="AH89" s="98" t="str">
        <f t="shared" si="18"/>
        <v/>
      </c>
    </row>
    <row r="90" spans="1:34" s="56" customFormat="1" ht="35.1" hidden="1" customHeight="1" x14ac:dyDescent="0.25">
      <c r="A90" s="31">
        <f t="shared" si="19"/>
        <v>78</v>
      </c>
      <c r="B90" s="91"/>
      <c r="C90" s="89"/>
      <c r="D90" s="35"/>
      <c r="E90" s="35"/>
      <c r="F90" s="35"/>
      <c r="G90" s="36"/>
      <c r="H90" s="35"/>
      <c r="I90" s="32"/>
      <c r="J90" s="92"/>
      <c r="K90" s="92"/>
      <c r="L90" s="35"/>
      <c r="M90" s="35"/>
      <c r="N90" s="35"/>
      <c r="O90" s="35"/>
      <c r="P90" s="35"/>
      <c r="Q90" s="35"/>
      <c r="R90" s="35"/>
      <c r="S90" s="37"/>
      <c r="T90" s="30" t="str">
        <f t="shared" si="11"/>
        <v/>
      </c>
      <c r="U90" s="73" t="str">
        <f t="shared" si="12"/>
        <v/>
      </c>
      <c r="V90" s="30" t="str" cm="1">
        <f t="array" ref="V90">IF(T90="","",RPF(B90,C90,K90,J90,OBJEMOVA_ZLAVA+OBCHODNA_ZLAVA,3))</f>
        <v/>
      </c>
      <c r="W90" s="27" t="str">
        <f>RPF_KH(B90,C90,K90,J90,0)&amp;PU1_KH(T90,P90,S90,0)</f>
        <v/>
      </c>
      <c r="AC90" s="98" t="b">
        <f t="shared" si="13"/>
        <v>0</v>
      </c>
      <c r="AD90" s="98" t="b">
        <f t="shared" si="14"/>
        <v>0</v>
      </c>
      <c r="AE90" s="98" t="b">
        <f t="shared" si="15"/>
        <v>0</v>
      </c>
      <c r="AF90" s="98" t="b">
        <f t="shared" si="16"/>
        <v>0</v>
      </c>
      <c r="AG90" s="98" t="b">
        <f t="shared" si="17"/>
        <v>0</v>
      </c>
      <c r="AH90" s="98" t="str">
        <f t="shared" si="18"/>
        <v/>
      </c>
    </row>
    <row r="91" spans="1:34" s="56" customFormat="1" ht="35.1" hidden="1" customHeight="1" x14ac:dyDescent="0.25">
      <c r="A91" s="31">
        <f t="shared" si="19"/>
        <v>79</v>
      </c>
      <c r="B91" s="91"/>
      <c r="C91" s="89"/>
      <c r="D91" s="35"/>
      <c r="E91" s="35"/>
      <c r="F91" s="35"/>
      <c r="G91" s="36"/>
      <c r="H91" s="35"/>
      <c r="I91" s="32"/>
      <c r="J91" s="92"/>
      <c r="K91" s="92"/>
      <c r="L91" s="35"/>
      <c r="M91" s="35"/>
      <c r="N91" s="35"/>
      <c r="O91" s="35"/>
      <c r="P91" s="35"/>
      <c r="Q91" s="35"/>
      <c r="R91" s="35"/>
      <c r="S91" s="37"/>
      <c r="T91" s="30" t="str">
        <f t="shared" si="11"/>
        <v/>
      </c>
      <c r="U91" s="73" t="str">
        <f t="shared" si="12"/>
        <v/>
      </c>
      <c r="V91" s="30" t="str" cm="1">
        <f t="array" ref="V91">IF(T91="","",RPF(B91,C91,K91,J91,OBJEMOVA_ZLAVA+OBCHODNA_ZLAVA,3))</f>
        <v/>
      </c>
      <c r="W91" s="27" t="str">
        <f>RPF_KH(B91,C91,K91,J91,0)&amp;PU1_KH(T91,P91,S91,0)</f>
        <v/>
      </c>
      <c r="AC91" s="98" t="b">
        <f t="shared" si="13"/>
        <v>0</v>
      </c>
      <c r="AD91" s="98" t="b">
        <f t="shared" si="14"/>
        <v>0</v>
      </c>
      <c r="AE91" s="98" t="b">
        <f t="shared" si="15"/>
        <v>0</v>
      </c>
      <c r="AF91" s="98" t="b">
        <f t="shared" si="16"/>
        <v>0</v>
      </c>
      <c r="AG91" s="98" t="b">
        <f t="shared" si="17"/>
        <v>0</v>
      </c>
      <c r="AH91" s="98" t="str">
        <f t="shared" si="18"/>
        <v/>
      </c>
    </row>
    <row r="92" spans="1:34" s="56" customFormat="1" ht="35.1" hidden="1" customHeight="1" x14ac:dyDescent="0.25">
      <c r="A92" s="31">
        <f t="shared" si="19"/>
        <v>80</v>
      </c>
      <c r="B92" s="91"/>
      <c r="C92" s="89"/>
      <c r="D92" s="35"/>
      <c r="E92" s="35"/>
      <c r="F92" s="35"/>
      <c r="G92" s="36"/>
      <c r="H92" s="35"/>
      <c r="I92" s="32"/>
      <c r="J92" s="92"/>
      <c r="K92" s="92"/>
      <c r="L92" s="35"/>
      <c r="M92" s="35"/>
      <c r="N92" s="35"/>
      <c r="O92" s="35"/>
      <c r="P92" s="35"/>
      <c r="Q92" s="35"/>
      <c r="R92" s="35"/>
      <c r="S92" s="37"/>
      <c r="T92" s="30" t="str">
        <f t="shared" si="11"/>
        <v/>
      </c>
      <c r="U92" s="73" t="str">
        <f t="shared" si="12"/>
        <v/>
      </c>
      <c r="V92" s="30" t="str" cm="1">
        <f t="array" ref="V92">IF(T92="","",RPF(B92,C92,K92,J92,OBJEMOVA_ZLAVA+OBCHODNA_ZLAVA,3))</f>
        <v/>
      </c>
      <c r="W92" s="27" t="str">
        <f>RPF_KH(B92,C92,K92,J92,0)&amp;PU1_KH(T92,P92,S92,0)</f>
        <v/>
      </c>
      <c r="AC92" s="98" t="b">
        <f t="shared" si="13"/>
        <v>0</v>
      </c>
      <c r="AD92" s="98" t="b">
        <f t="shared" si="14"/>
        <v>0</v>
      </c>
      <c r="AE92" s="98" t="b">
        <f t="shared" si="15"/>
        <v>0</v>
      </c>
      <c r="AF92" s="98" t="b">
        <f t="shared" si="16"/>
        <v>0</v>
      </c>
      <c r="AG92" s="98" t="b">
        <f t="shared" si="17"/>
        <v>0</v>
      </c>
      <c r="AH92" s="98" t="str">
        <f t="shared" si="18"/>
        <v/>
      </c>
    </row>
    <row r="93" spans="1:34" s="56" customFormat="1" ht="35.1" hidden="1" customHeight="1" x14ac:dyDescent="0.25">
      <c r="A93" s="31">
        <f t="shared" si="19"/>
        <v>81</v>
      </c>
      <c r="B93" s="91"/>
      <c r="C93" s="89"/>
      <c r="D93" s="35"/>
      <c r="E93" s="35"/>
      <c r="F93" s="35"/>
      <c r="G93" s="36"/>
      <c r="H93" s="35"/>
      <c r="I93" s="32"/>
      <c r="J93" s="92"/>
      <c r="K93" s="92"/>
      <c r="L93" s="35"/>
      <c r="M93" s="35"/>
      <c r="N93" s="35"/>
      <c r="O93" s="35"/>
      <c r="P93" s="35"/>
      <c r="Q93" s="35"/>
      <c r="R93" s="35"/>
      <c r="S93" s="37"/>
      <c r="T93" s="30" t="str">
        <f t="shared" si="11"/>
        <v/>
      </c>
      <c r="U93" s="73" t="str">
        <f t="shared" si="12"/>
        <v/>
      </c>
      <c r="V93" s="30" t="str" cm="1">
        <f t="array" ref="V93">IF(T93="","",RPF(B93,C93,K93,J93,OBJEMOVA_ZLAVA+OBCHODNA_ZLAVA,3))</f>
        <v/>
      </c>
      <c r="W93" s="27" t="str">
        <f>RPF_KH(B93,C93,K93,J93,0)&amp;PU1_KH(T93,P93,S93,0)</f>
        <v/>
      </c>
      <c r="AC93" s="98" t="b">
        <f t="shared" si="13"/>
        <v>0</v>
      </c>
      <c r="AD93" s="98" t="b">
        <f t="shared" si="14"/>
        <v>0</v>
      </c>
      <c r="AE93" s="98" t="b">
        <f t="shared" si="15"/>
        <v>0</v>
      </c>
      <c r="AF93" s="98" t="b">
        <f t="shared" si="16"/>
        <v>0</v>
      </c>
      <c r="AG93" s="98" t="b">
        <f t="shared" si="17"/>
        <v>0</v>
      </c>
      <c r="AH93" s="98" t="str">
        <f t="shared" si="18"/>
        <v/>
      </c>
    </row>
    <row r="94" spans="1:34" s="56" customFormat="1" ht="35.1" hidden="1" customHeight="1" x14ac:dyDescent="0.25">
      <c r="A94" s="31">
        <f t="shared" si="19"/>
        <v>82</v>
      </c>
      <c r="B94" s="91"/>
      <c r="C94" s="89"/>
      <c r="D94" s="35"/>
      <c r="E94" s="35"/>
      <c r="F94" s="35"/>
      <c r="G94" s="36"/>
      <c r="H94" s="35"/>
      <c r="I94" s="32"/>
      <c r="J94" s="92"/>
      <c r="K94" s="92"/>
      <c r="L94" s="35"/>
      <c r="M94" s="35"/>
      <c r="N94" s="35"/>
      <c r="O94" s="35"/>
      <c r="P94" s="35"/>
      <c r="Q94" s="35"/>
      <c r="R94" s="35"/>
      <c r="S94" s="37"/>
      <c r="T94" s="30" t="str">
        <f t="shared" si="11"/>
        <v/>
      </c>
      <c r="U94" s="73" t="str">
        <f t="shared" si="12"/>
        <v/>
      </c>
      <c r="V94" s="30" t="str" cm="1">
        <f t="array" ref="V94">IF(T94="","",RPF(B94,C94,K94,J94,OBJEMOVA_ZLAVA+OBCHODNA_ZLAVA,3))</f>
        <v/>
      </c>
      <c r="W94" s="27" t="str">
        <f>RPF_KH(B94,C94,K94,J94,0)&amp;PU1_KH(T94,P94,S94,0)</f>
        <v/>
      </c>
      <c r="AC94" s="98" t="b">
        <f t="shared" si="13"/>
        <v>0</v>
      </c>
      <c r="AD94" s="98" t="b">
        <f t="shared" si="14"/>
        <v>0</v>
      </c>
      <c r="AE94" s="98" t="b">
        <f t="shared" si="15"/>
        <v>0</v>
      </c>
      <c r="AF94" s="98" t="b">
        <f t="shared" si="16"/>
        <v>0</v>
      </c>
      <c r="AG94" s="98" t="b">
        <f t="shared" si="17"/>
        <v>0</v>
      </c>
      <c r="AH94" s="98" t="str">
        <f t="shared" si="18"/>
        <v/>
      </c>
    </row>
    <row r="95" spans="1:34" s="56" customFormat="1" ht="35.1" hidden="1" customHeight="1" x14ac:dyDescent="0.25">
      <c r="A95" s="31">
        <f t="shared" si="19"/>
        <v>83</v>
      </c>
      <c r="B95" s="91"/>
      <c r="C95" s="89"/>
      <c r="D95" s="35"/>
      <c r="E95" s="35"/>
      <c r="F95" s="35"/>
      <c r="G95" s="36"/>
      <c r="H95" s="35"/>
      <c r="I95" s="32"/>
      <c r="J95" s="92"/>
      <c r="K95" s="92"/>
      <c r="L95" s="35"/>
      <c r="M95" s="35"/>
      <c r="N95" s="35"/>
      <c r="O95" s="35"/>
      <c r="P95" s="35"/>
      <c r="Q95" s="35"/>
      <c r="R95" s="35"/>
      <c r="S95" s="37"/>
      <c r="T95" s="30" t="str">
        <f t="shared" si="11"/>
        <v/>
      </c>
      <c r="U95" s="73" t="str">
        <f t="shared" si="12"/>
        <v/>
      </c>
      <c r="V95" s="30" t="str" cm="1">
        <f t="array" ref="V95">IF(T95="","",RPF(B95,C95,K95,J95,OBJEMOVA_ZLAVA+OBCHODNA_ZLAVA,3))</f>
        <v/>
      </c>
      <c r="W95" s="27" t="str">
        <f>RPF_KH(B95,C95,K95,J95,0)&amp;PU1_KH(T95,P95,S95,0)</f>
        <v/>
      </c>
      <c r="AC95" s="98" t="b">
        <f t="shared" si="13"/>
        <v>0</v>
      </c>
      <c r="AD95" s="98" t="b">
        <f t="shared" si="14"/>
        <v>0</v>
      </c>
      <c r="AE95" s="98" t="b">
        <f t="shared" si="15"/>
        <v>0</v>
      </c>
      <c r="AF95" s="98" t="b">
        <f t="shared" si="16"/>
        <v>0</v>
      </c>
      <c r="AG95" s="98" t="b">
        <f t="shared" si="17"/>
        <v>0</v>
      </c>
      <c r="AH95" s="98" t="str">
        <f t="shared" si="18"/>
        <v/>
      </c>
    </row>
    <row r="96" spans="1:34" s="56" customFormat="1" ht="35.1" hidden="1" customHeight="1" x14ac:dyDescent="0.25">
      <c r="A96" s="31">
        <f t="shared" si="19"/>
        <v>84</v>
      </c>
      <c r="B96" s="91"/>
      <c r="C96" s="89"/>
      <c r="D96" s="35"/>
      <c r="E96" s="35"/>
      <c r="F96" s="35"/>
      <c r="G96" s="36"/>
      <c r="H96" s="35"/>
      <c r="I96" s="32"/>
      <c r="J96" s="92"/>
      <c r="K96" s="92"/>
      <c r="L96" s="35"/>
      <c r="M96" s="35"/>
      <c r="N96" s="35"/>
      <c r="O96" s="35"/>
      <c r="P96" s="35"/>
      <c r="Q96" s="35"/>
      <c r="R96" s="35"/>
      <c r="S96" s="37"/>
      <c r="T96" s="30" t="str">
        <f t="shared" si="11"/>
        <v/>
      </c>
      <c r="U96" s="73" t="str">
        <f t="shared" si="12"/>
        <v/>
      </c>
      <c r="V96" s="30" t="str" cm="1">
        <f t="array" ref="V96">IF(T96="","",RPF(B96,C96,K96,J96,OBJEMOVA_ZLAVA+OBCHODNA_ZLAVA,3))</f>
        <v/>
      </c>
      <c r="W96" s="27" t="str">
        <f>RPF_KH(B96,C96,K96,J96,0)&amp;PU1_KH(T96,P96,S96,0)</f>
        <v/>
      </c>
      <c r="AC96" s="98" t="b">
        <f t="shared" si="13"/>
        <v>0</v>
      </c>
      <c r="AD96" s="98" t="b">
        <f t="shared" si="14"/>
        <v>0</v>
      </c>
      <c r="AE96" s="98" t="b">
        <f t="shared" si="15"/>
        <v>0</v>
      </c>
      <c r="AF96" s="98" t="b">
        <f t="shared" si="16"/>
        <v>0</v>
      </c>
      <c r="AG96" s="98" t="b">
        <f t="shared" si="17"/>
        <v>0</v>
      </c>
      <c r="AH96" s="98" t="str">
        <f t="shared" si="18"/>
        <v/>
      </c>
    </row>
    <row r="97" spans="1:34" s="56" customFormat="1" ht="35.1" hidden="1" customHeight="1" x14ac:dyDescent="0.25">
      <c r="A97" s="31">
        <f t="shared" si="19"/>
        <v>85</v>
      </c>
      <c r="B97" s="91"/>
      <c r="C97" s="89"/>
      <c r="D97" s="35"/>
      <c r="E97" s="35"/>
      <c r="F97" s="35"/>
      <c r="G97" s="36"/>
      <c r="H97" s="35"/>
      <c r="I97" s="32"/>
      <c r="J97" s="92"/>
      <c r="K97" s="92"/>
      <c r="L97" s="35"/>
      <c r="M97" s="35"/>
      <c r="N97" s="35"/>
      <c r="O97" s="35"/>
      <c r="P97" s="35"/>
      <c r="Q97" s="35"/>
      <c r="R97" s="35"/>
      <c r="S97" s="37"/>
      <c r="T97" s="30" t="str">
        <f t="shared" si="11"/>
        <v/>
      </c>
      <c r="U97" s="73" t="str">
        <f t="shared" si="12"/>
        <v/>
      </c>
      <c r="V97" s="30" t="str" cm="1">
        <f t="array" ref="V97">IF(T97="","",RPF(B97,C97,K97,J97,OBJEMOVA_ZLAVA+OBCHODNA_ZLAVA,3))</f>
        <v/>
      </c>
      <c r="W97" s="27" t="str">
        <f>RPF_KH(B97,C97,K97,J97,0)&amp;PU1_KH(T97,P97,S97,0)</f>
        <v/>
      </c>
      <c r="AC97" s="98" t="b">
        <f t="shared" si="13"/>
        <v>0</v>
      </c>
      <c r="AD97" s="98" t="b">
        <f t="shared" si="14"/>
        <v>0</v>
      </c>
      <c r="AE97" s="98" t="b">
        <f t="shared" si="15"/>
        <v>0</v>
      </c>
      <c r="AF97" s="98" t="b">
        <f t="shared" si="16"/>
        <v>0</v>
      </c>
      <c r="AG97" s="98" t="b">
        <f t="shared" si="17"/>
        <v>0</v>
      </c>
      <c r="AH97" s="98" t="str">
        <f t="shared" si="18"/>
        <v/>
      </c>
    </row>
    <row r="98" spans="1:34" s="56" customFormat="1" ht="35.1" hidden="1" customHeight="1" x14ac:dyDescent="0.25">
      <c r="A98" s="31">
        <f t="shared" si="19"/>
        <v>86</v>
      </c>
      <c r="B98" s="91"/>
      <c r="C98" s="89"/>
      <c r="D98" s="35"/>
      <c r="E98" s="35"/>
      <c r="F98" s="35"/>
      <c r="G98" s="36"/>
      <c r="H98" s="35"/>
      <c r="I98" s="32"/>
      <c r="J98" s="92"/>
      <c r="K98" s="92"/>
      <c r="L98" s="35"/>
      <c r="M98" s="35"/>
      <c r="N98" s="35"/>
      <c r="O98" s="35"/>
      <c r="P98" s="35"/>
      <c r="Q98" s="35"/>
      <c r="R98" s="35"/>
      <c r="S98" s="37"/>
      <c r="T98" s="30" t="str">
        <f t="shared" si="11"/>
        <v/>
      </c>
      <c r="U98" s="73" t="str">
        <f t="shared" si="12"/>
        <v/>
      </c>
      <c r="V98" s="30" t="str" cm="1">
        <f t="array" ref="V98">IF(T98="","",RPF(B98,C98,K98,J98,OBJEMOVA_ZLAVA+OBCHODNA_ZLAVA,3))</f>
        <v/>
      </c>
      <c r="W98" s="27" t="str">
        <f>RPF_KH(B98,C98,K98,J98,0)&amp;PU1_KH(T98,P98,S98,0)</f>
        <v/>
      </c>
      <c r="AC98" s="98" t="b">
        <f t="shared" si="13"/>
        <v>0</v>
      </c>
      <c r="AD98" s="98" t="b">
        <f t="shared" si="14"/>
        <v>0</v>
      </c>
      <c r="AE98" s="98" t="b">
        <f t="shared" si="15"/>
        <v>0</v>
      </c>
      <c r="AF98" s="98" t="b">
        <f t="shared" si="16"/>
        <v>0</v>
      </c>
      <c r="AG98" s="98" t="b">
        <f t="shared" si="17"/>
        <v>0</v>
      </c>
      <c r="AH98" s="98" t="str">
        <f t="shared" si="18"/>
        <v/>
      </c>
    </row>
    <row r="99" spans="1:34" s="56" customFormat="1" ht="35.1" hidden="1" customHeight="1" x14ac:dyDescent="0.25">
      <c r="A99" s="31">
        <f t="shared" si="19"/>
        <v>87</v>
      </c>
      <c r="B99" s="91"/>
      <c r="C99" s="89"/>
      <c r="D99" s="35"/>
      <c r="E99" s="35"/>
      <c r="F99" s="35"/>
      <c r="G99" s="36"/>
      <c r="H99" s="35"/>
      <c r="I99" s="32"/>
      <c r="J99" s="92"/>
      <c r="K99" s="92"/>
      <c r="L99" s="35"/>
      <c r="M99" s="35"/>
      <c r="N99" s="35"/>
      <c r="O99" s="35"/>
      <c r="P99" s="35"/>
      <c r="Q99" s="35"/>
      <c r="R99" s="35"/>
      <c r="S99" s="37"/>
      <c r="T99" s="30" t="str">
        <f t="shared" si="11"/>
        <v/>
      </c>
      <c r="U99" s="73" t="str">
        <f t="shared" si="12"/>
        <v/>
      </c>
      <c r="V99" s="30" t="str" cm="1">
        <f t="array" ref="V99">IF(T99="","",RPF(B99,C99,K99,J99,OBJEMOVA_ZLAVA+OBCHODNA_ZLAVA,3))</f>
        <v/>
      </c>
      <c r="W99" s="27" t="str">
        <f>RPF_KH(B99,C99,K99,J99,0)&amp;PU1_KH(T99,P99,S99,0)</f>
        <v/>
      </c>
      <c r="AC99" s="98" t="b">
        <f t="shared" si="13"/>
        <v>0</v>
      </c>
      <c r="AD99" s="98" t="b">
        <f t="shared" si="14"/>
        <v>0</v>
      </c>
      <c r="AE99" s="98" t="b">
        <f t="shared" si="15"/>
        <v>0</v>
      </c>
      <c r="AF99" s="98" t="b">
        <f t="shared" si="16"/>
        <v>0</v>
      </c>
      <c r="AG99" s="98" t="b">
        <f t="shared" si="17"/>
        <v>0</v>
      </c>
      <c r="AH99" s="98" t="str">
        <f t="shared" si="18"/>
        <v/>
      </c>
    </row>
    <row r="100" spans="1:34" s="56" customFormat="1" ht="35.1" hidden="1" customHeight="1" x14ac:dyDescent="0.25">
      <c r="A100" s="31">
        <f t="shared" si="19"/>
        <v>88</v>
      </c>
      <c r="B100" s="91"/>
      <c r="C100" s="89"/>
      <c r="D100" s="35"/>
      <c r="E100" s="35"/>
      <c r="F100" s="35"/>
      <c r="G100" s="36"/>
      <c r="H100" s="35"/>
      <c r="I100" s="32"/>
      <c r="J100" s="92"/>
      <c r="K100" s="92"/>
      <c r="L100" s="35"/>
      <c r="M100" s="35"/>
      <c r="N100" s="35"/>
      <c r="O100" s="35"/>
      <c r="P100" s="35"/>
      <c r="Q100" s="35"/>
      <c r="R100" s="35"/>
      <c r="S100" s="37"/>
      <c r="T100" s="30" t="str">
        <f t="shared" si="11"/>
        <v/>
      </c>
      <c r="U100" s="73" t="str">
        <f t="shared" si="12"/>
        <v/>
      </c>
      <c r="V100" s="30" t="str" cm="1">
        <f t="array" ref="V100">IF(T100="","",RPF(B100,C100,K100,J100,OBJEMOVA_ZLAVA+OBCHODNA_ZLAVA,3))</f>
        <v/>
      </c>
      <c r="W100" s="27" t="str">
        <f>RPF_KH(B100,C100,K100,J100,0)&amp;PU1_KH(T100,P100,S100,0)</f>
        <v/>
      </c>
      <c r="AC100" s="98" t="b">
        <f t="shared" si="13"/>
        <v>0</v>
      </c>
      <c r="AD100" s="98" t="b">
        <f t="shared" si="14"/>
        <v>0</v>
      </c>
      <c r="AE100" s="98" t="b">
        <f t="shared" si="15"/>
        <v>0</v>
      </c>
      <c r="AF100" s="98" t="b">
        <f t="shared" si="16"/>
        <v>0</v>
      </c>
      <c r="AG100" s="98" t="b">
        <f t="shared" si="17"/>
        <v>0</v>
      </c>
      <c r="AH100" s="98" t="str">
        <f t="shared" si="18"/>
        <v/>
      </c>
    </row>
    <row r="101" spans="1:34" s="56" customFormat="1" ht="35.1" hidden="1" customHeight="1" x14ac:dyDescent="0.25">
      <c r="A101" s="31">
        <f t="shared" si="19"/>
        <v>89</v>
      </c>
      <c r="B101" s="91"/>
      <c r="C101" s="89"/>
      <c r="D101" s="35"/>
      <c r="E101" s="35"/>
      <c r="F101" s="35"/>
      <c r="G101" s="36"/>
      <c r="H101" s="35"/>
      <c r="I101" s="32"/>
      <c r="J101" s="92"/>
      <c r="K101" s="92"/>
      <c r="L101" s="35"/>
      <c r="M101" s="35"/>
      <c r="N101" s="35"/>
      <c r="O101" s="35"/>
      <c r="P101" s="35"/>
      <c r="Q101" s="35"/>
      <c r="R101" s="35"/>
      <c r="S101" s="37"/>
      <c r="T101" s="30" t="str">
        <f t="shared" si="11"/>
        <v/>
      </c>
      <c r="U101" s="73" t="str">
        <f t="shared" si="12"/>
        <v/>
      </c>
      <c r="V101" s="30" t="str" cm="1">
        <f t="array" ref="V101">IF(T101="","",RPF(B101,C101,K101,J101,OBJEMOVA_ZLAVA+OBCHODNA_ZLAVA,3))</f>
        <v/>
      </c>
      <c r="W101" s="27" t="str">
        <f>RPF_KH(B101,C101,K101,J101,0)&amp;PU1_KH(T101,P101,S101,0)</f>
        <v/>
      </c>
      <c r="AC101" s="98" t="b">
        <f t="shared" si="13"/>
        <v>0</v>
      </c>
      <c r="AD101" s="98" t="b">
        <f t="shared" si="14"/>
        <v>0</v>
      </c>
      <c r="AE101" s="98" t="b">
        <f t="shared" si="15"/>
        <v>0</v>
      </c>
      <c r="AF101" s="98" t="b">
        <f t="shared" si="16"/>
        <v>0</v>
      </c>
      <c r="AG101" s="98" t="b">
        <f t="shared" si="17"/>
        <v>0</v>
      </c>
      <c r="AH101" s="98" t="str">
        <f t="shared" si="18"/>
        <v/>
      </c>
    </row>
    <row r="102" spans="1:34" s="56" customFormat="1" ht="35.1" hidden="1" customHeight="1" x14ac:dyDescent="0.25">
      <c r="A102" s="31">
        <f t="shared" si="19"/>
        <v>90</v>
      </c>
      <c r="B102" s="91"/>
      <c r="C102" s="89"/>
      <c r="D102" s="35"/>
      <c r="E102" s="35"/>
      <c r="F102" s="35"/>
      <c r="G102" s="36"/>
      <c r="H102" s="35"/>
      <c r="I102" s="32"/>
      <c r="J102" s="92"/>
      <c r="K102" s="92"/>
      <c r="L102" s="35"/>
      <c r="M102" s="35"/>
      <c r="N102" s="35"/>
      <c r="O102" s="35"/>
      <c r="P102" s="35"/>
      <c r="Q102" s="35"/>
      <c r="R102" s="35"/>
      <c r="S102" s="37"/>
      <c r="T102" s="30" t="str">
        <f t="shared" si="11"/>
        <v/>
      </c>
      <c r="U102" s="73" t="str">
        <f t="shared" si="12"/>
        <v/>
      </c>
      <c r="V102" s="30" t="str" cm="1">
        <f t="array" ref="V102">IF(T102="","",RPF(B102,C102,K102,J102,OBJEMOVA_ZLAVA+OBCHODNA_ZLAVA,3))</f>
        <v/>
      </c>
      <c r="W102" s="27" t="str">
        <f>RPF_KH(B102,C102,K102,J102,0)&amp;PU1_KH(T102,P102,S102,0)</f>
        <v/>
      </c>
      <c r="AC102" s="98" t="b">
        <f t="shared" si="13"/>
        <v>0</v>
      </c>
      <c r="AD102" s="98" t="b">
        <f t="shared" si="14"/>
        <v>0</v>
      </c>
      <c r="AE102" s="98" t="b">
        <f t="shared" si="15"/>
        <v>0</v>
      </c>
      <c r="AF102" s="98" t="b">
        <f t="shared" si="16"/>
        <v>0</v>
      </c>
      <c r="AG102" s="98" t="b">
        <f t="shared" si="17"/>
        <v>0</v>
      </c>
      <c r="AH102" s="98" t="str">
        <f t="shared" si="18"/>
        <v/>
      </c>
    </row>
    <row r="103" spans="1:34" s="56" customFormat="1" ht="35.1" hidden="1" customHeight="1" x14ac:dyDescent="0.25">
      <c r="A103" s="31">
        <f t="shared" si="19"/>
        <v>91</v>
      </c>
      <c r="B103" s="91"/>
      <c r="C103" s="89"/>
      <c r="D103" s="35"/>
      <c r="E103" s="35"/>
      <c r="F103" s="35"/>
      <c r="G103" s="36"/>
      <c r="H103" s="35"/>
      <c r="I103" s="32"/>
      <c r="J103" s="92"/>
      <c r="K103" s="92"/>
      <c r="L103" s="35"/>
      <c r="M103" s="35"/>
      <c r="N103" s="35"/>
      <c r="O103" s="35"/>
      <c r="P103" s="35"/>
      <c r="Q103" s="35"/>
      <c r="R103" s="35"/>
      <c r="S103" s="37"/>
      <c r="T103" s="30" t="str">
        <f t="shared" si="11"/>
        <v/>
      </c>
      <c r="U103" s="73" t="str">
        <f t="shared" si="12"/>
        <v/>
      </c>
      <c r="V103" s="30" t="str" cm="1">
        <f t="array" ref="V103">IF(T103="","",RPF(B103,C103,K103,J103,OBJEMOVA_ZLAVA+OBCHODNA_ZLAVA,3))</f>
        <v/>
      </c>
      <c r="W103" s="27" t="str">
        <f>RPF_KH(B103,C103,K103,J103,0)&amp;PU1_KH(T103,P103,S103,0)</f>
        <v/>
      </c>
      <c r="AC103" s="98" t="b">
        <f t="shared" si="13"/>
        <v>0</v>
      </c>
      <c r="AD103" s="98" t="b">
        <f t="shared" si="14"/>
        <v>0</v>
      </c>
      <c r="AE103" s="98" t="b">
        <f t="shared" si="15"/>
        <v>0</v>
      </c>
      <c r="AF103" s="98" t="b">
        <f t="shared" si="16"/>
        <v>0</v>
      </c>
      <c r="AG103" s="98" t="b">
        <f t="shared" si="17"/>
        <v>0</v>
      </c>
      <c r="AH103" s="98" t="str">
        <f t="shared" si="18"/>
        <v/>
      </c>
    </row>
    <row r="104" spans="1:34" s="56" customFormat="1" ht="35.1" hidden="1" customHeight="1" x14ac:dyDescent="0.25">
      <c r="A104" s="31">
        <f t="shared" si="19"/>
        <v>92</v>
      </c>
      <c r="B104" s="91"/>
      <c r="C104" s="89"/>
      <c r="D104" s="35"/>
      <c r="E104" s="35"/>
      <c r="F104" s="35"/>
      <c r="G104" s="36"/>
      <c r="H104" s="35"/>
      <c r="I104" s="32"/>
      <c r="J104" s="92"/>
      <c r="K104" s="92"/>
      <c r="L104" s="35"/>
      <c r="M104" s="35"/>
      <c r="N104" s="35"/>
      <c r="O104" s="35"/>
      <c r="P104" s="35"/>
      <c r="Q104" s="35"/>
      <c r="R104" s="35"/>
      <c r="S104" s="37"/>
      <c r="T104" s="30" t="str">
        <f t="shared" si="11"/>
        <v/>
      </c>
      <c r="U104" s="73" t="str">
        <f t="shared" si="12"/>
        <v/>
      </c>
      <c r="V104" s="30" t="str" cm="1">
        <f t="array" ref="V104">IF(T104="","",RPF(B104,C104,K104,J104,OBJEMOVA_ZLAVA+OBCHODNA_ZLAVA,3))</f>
        <v/>
      </c>
      <c r="W104" s="27" t="str">
        <f>RPF_KH(B104,C104,K104,J104,0)&amp;PU1_KH(T104,P104,S104,0)</f>
        <v/>
      </c>
      <c r="AC104" s="98" t="b">
        <f t="shared" si="13"/>
        <v>0</v>
      </c>
      <c r="AD104" s="98" t="b">
        <f t="shared" si="14"/>
        <v>0</v>
      </c>
      <c r="AE104" s="98" t="b">
        <f t="shared" si="15"/>
        <v>0</v>
      </c>
      <c r="AF104" s="98" t="b">
        <f t="shared" si="16"/>
        <v>0</v>
      </c>
      <c r="AG104" s="98" t="b">
        <f t="shared" si="17"/>
        <v>0</v>
      </c>
      <c r="AH104" s="98" t="str">
        <f t="shared" si="18"/>
        <v/>
      </c>
    </row>
    <row r="105" spans="1:34" s="56" customFormat="1" ht="35.1" hidden="1" customHeight="1" x14ac:dyDescent="0.25">
      <c r="A105" s="31">
        <f t="shared" si="19"/>
        <v>93</v>
      </c>
      <c r="B105" s="91"/>
      <c r="C105" s="89"/>
      <c r="D105" s="35"/>
      <c r="E105" s="35"/>
      <c r="F105" s="35"/>
      <c r="G105" s="36"/>
      <c r="H105" s="35"/>
      <c r="I105" s="32"/>
      <c r="J105" s="92"/>
      <c r="K105" s="92"/>
      <c r="L105" s="35"/>
      <c r="M105" s="35"/>
      <c r="N105" s="35"/>
      <c r="O105" s="35"/>
      <c r="P105" s="35"/>
      <c r="Q105" s="35"/>
      <c r="R105" s="35"/>
      <c r="S105" s="37"/>
      <c r="T105" s="30" t="str">
        <f t="shared" si="11"/>
        <v/>
      </c>
      <c r="U105" s="73" t="str">
        <f t="shared" si="12"/>
        <v/>
      </c>
      <c r="V105" s="30" t="str" cm="1">
        <f t="array" ref="V105">IF(T105="","",RPF(B105,C105,K105,J105,OBJEMOVA_ZLAVA+OBCHODNA_ZLAVA,3))</f>
        <v/>
      </c>
      <c r="W105" s="27" t="str">
        <f>RPF_KH(B105,C105,K105,J105,0)&amp;PU1_KH(T105,P105,S105,0)</f>
        <v/>
      </c>
      <c r="AC105" s="98" t="b">
        <f t="shared" si="13"/>
        <v>0</v>
      </c>
      <c r="AD105" s="98" t="b">
        <f t="shared" si="14"/>
        <v>0</v>
      </c>
      <c r="AE105" s="98" t="b">
        <f t="shared" si="15"/>
        <v>0</v>
      </c>
      <c r="AF105" s="98" t="b">
        <f t="shared" si="16"/>
        <v>0</v>
      </c>
      <c r="AG105" s="98" t="b">
        <f t="shared" si="17"/>
        <v>0</v>
      </c>
      <c r="AH105" s="98" t="str">
        <f t="shared" si="18"/>
        <v/>
      </c>
    </row>
    <row r="106" spans="1:34" s="56" customFormat="1" ht="35.1" hidden="1" customHeight="1" x14ac:dyDescent="0.25">
      <c r="A106" s="31">
        <f t="shared" si="19"/>
        <v>94</v>
      </c>
      <c r="B106" s="91"/>
      <c r="C106" s="89"/>
      <c r="D106" s="35"/>
      <c r="E106" s="35"/>
      <c r="F106" s="35"/>
      <c r="G106" s="36"/>
      <c r="H106" s="35"/>
      <c r="I106" s="32"/>
      <c r="J106" s="92"/>
      <c r="K106" s="92"/>
      <c r="L106" s="35"/>
      <c r="M106" s="35"/>
      <c r="N106" s="35"/>
      <c r="O106" s="35"/>
      <c r="P106" s="35"/>
      <c r="Q106" s="35"/>
      <c r="R106" s="35"/>
      <c r="S106" s="37"/>
      <c r="T106" s="30" t="str">
        <f t="shared" si="11"/>
        <v/>
      </c>
      <c r="U106" s="73" t="str">
        <f t="shared" si="12"/>
        <v/>
      </c>
      <c r="V106" s="30" t="str" cm="1">
        <f t="array" ref="V106">IF(T106="","",RPF(B106,C106,K106,J106,OBJEMOVA_ZLAVA+OBCHODNA_ZLAVA,3))</f>
        <v/>
      </c>
      <c r="W106" s="27" t="str">
        <f>RPF_KH(B106,C106,K106,J106,0)&amp;PU1_KH(T106,P106,S106,0)</f>
        <v/>
      </c>
      <c r="AC106" s="98" t="b">
        <f t="shared" si="13"/>
        <v>0</v>
      </c>
      <c r="AD106" s="98" t="b">
        <f t="shared" si="14"/>
        <v>0</v>
      </c>
      <c r="AE106" s="98" t="b">
        <f t="shared" si="15"/>
        <v>0</v>
      </c>
      <c r="AF106" s="98" t="b">
        <f t="shared" si="16"/>
        <v>0</v>
      </c>
      <c r="AG106" s="98" t="b">
        <f t="shared" si="17"/>
        <v>0</v>
      </c>
      <c r="AH106" s="98" t="str">
        <f t="shared" si="18"/>
        <v/>
      </c>
    </row>
    <row r="107" spans="1:34" s="56" customFormat="1" ht="35.1" hidden="1" customHeight="1" x14ac:dyDescent="0.25">
      <c r="A107" s="31">
        <f t="shared" si="19"/>
        <v>95</v>
      </c>
      <c r="B107" s="91"/>
      <c r="C107" s="89"/>
      <c r="D107" s="35"/>
      <c r="E107" s="35"/>
      <c r="F107" s="35"/>
      <c r="G107" s="36"/>
      <c r="H107" s="35"/>
      <c r="I107" s="32"/>
      <c r="J107" s="92"/>
      <c r="K107" s="92"/>
      <c r="L107" s="35"/>
      <c r="M107" s="35"/>
      <c r="N107" s="35"/>
      <c r="O107" s="35"/>
      <c r="P107" s="35"/>
      <c r="Q107" s="35"/>
      <c r="R107" s="35"/>
      <c r="S107" s="37"/>
      <c r="T107" s="30" t="str">
        <f t="shared" si="11"/>
        <v/>
      </c>
      <c r="U107" s="73" t="str">
        <f t="shared" si="12"/>
        <v/>
      </c>
      <c r="V107" s="30" t="str" cm="1">
        <f t="array" ref="V107">IF(T107="","",RPF(B107,C107,K107,J107,OBJEMOVA_ZLAVA+OBCHODNA_ZLAVA,3))</f>
        <v/>
      </c>
      <c r="W107" s="27" t="str">
        <f>RPF_KH(B107,C107,K107,J107,0)&amp;PU1_KH(T107,P107,S107,0)</f>
        <v/>
      </c>
      <c r="AC107" s="98" t="b">
        <f t="shared" si="13"/>
        <v>0</v>
      </c>
      <c r="AD107" s="98" t="b">
        <f t="shared" si="14"/>
        <v>0</v>
      </c>
      <c r="AE107" s="98" t="b">
        <f t="shared" si="15"/>
        <v>0</v>
      </c>
      <c r="AF107" s="98" t="b">
        <f t="shared" si="16"/>
        <v>0</v>
      </c>
      <c r="AG107" s="98" t="b">
        <f t="shared" si="17"/>
        <v>0</v>
      </c>
      <c r="AH107" s="98" t="str">
        <f t="shared" si="18"/>
        <v/>
      </c>
    </row>
    <row r="108" spans="1:34" s="56" customFormat="1" ht="35.1" hidden="1" customHeight="1" x14ac:dyDescent="0.25">
      <c r="A108" s="31">
        <f t="shared" si="19"/>
        <v>96</v>
      </c>
      <c r="B108" s="91"/>
      <c r="C108" s="89"/>
      <c r="D108" s="35"/>
      <c r="E108" s="35"/>
      <c r="F108" s="35"/>
      <c r="G108" s="36"/>
      <c r="H108" s="35"/>
      <c r="I108" s="32"/>
      <c r="J108" s="92"/>
      <c r="K108" s="92"/>
      <c r="L108" s="35"/>
      <c r="M108" s="35"/>
      <c r="N108" s="35"/>
      <c r="O108" s="35"/>
      <c r="P108" s="35"/>
      <c r="Q108" s="35"/>
      <c r="R108" s="35"/>
      <c r="S108" s="37"/>
      <c r="T108" s="30" t="str">
        <f t="shared" si="11"/>
        <v/>
      </c>
      <c r="U108" s="73" t="str">
        <f t="shared" si="12"/>
        <v/>
      </c>
      <c r="V108" s="30" t="str" cm="1">
        <f t="array" ref="V108">IF(T108="","",RPF(B108,C108,K108,J108,OBJEMOVA_ZLAVA+OBCHODNA_ZLAVA,3))</f>
        <v/>
      </c>
      <c r="W108" s="27" t="str">
        <f>RPF_KH(B108,C108,K108,J108,0)&amp;PU1_KH(T108,P108,S108,0)</f>
        <v/>
      </c>
      <c r="AC108" s="98" t="b">
        <f t="shared" si="13"/>
        <v>0</v>
      </c>
      <c r="AD108" s="98" t="b">
        <f t="shared" si="14"/>
        <v>0</v>
      </c>
      <c r="AE108" s="98" t="b">
        <f t="shared" si="15"/>
        <v>0</v>
      </c>
      <c r="AF108" s="98" t="b">
        <f t="shared" si="16"/>
        <v>0</v>
      </c>
      <c r="AG108" s="98" t="b">
        <f t="shared" si="17"/>
        <v>0</v>
      </c>
      <c r="AH108" s="98" t="str">
        <f t="shared" si="18"/>
        <v/>
      </c>
    </row>
    <row r="109" spans="1:34" s="56" customFormat="1" ht="35.1" hidden="1" customHeight="1" x14ac:dyDescent="0.25">
      <c r="A109" s="31">
        <f t="shared" si="19"/>
        <v>97</v>
      </c>
      <c r="B109" s="91"/>
      <c r="C109" s="89"/>
      <c r="D109" s="35"/>
      <c r="E109" s="35"/>
      <c r="F109" s="35"/>
      <c r="G109" s="36"/>
      <c r="H109" s="35"/>
      <c r="I109" s="32"/>
      <c r="J109" s="92"/>
      <c r="K109" s="92"/>
      <c r="L109" s="35"/>
      <c r="M109" s="35"/>
      <c r="N109" s="35"/>
      <c r="O109" s="35"/>
      <c r="P109" s="35"/>
      <c r="Q109" s="35"/>
      <c r="R109" s="35"/>
      <c r="S109" s="37"/>
      <c r="T109" s="30" t="str">
        <f t="shared" ref="T109:T140" si="20">RPF(B109,C109,K109,J109,OBJEMOVA_ZLAVA+OBCHODNA_ZLAVA,2)</f>
        <v/>
      </c>
      <c r="U109" s="73" t="str">
        <f t="shared" ref="U109:U140" si="21">IF(T109="","",OBJEMOVA_ZLAVA+OBCHODNA_ZLAVA)</f>
        <v/>
      </c>
      <c r="V109" s="30" t="str" cm="1">
        <f t="array" ref="V109">IF(T109="","",RPF(B109,C109,K109,J109,OBJEMOVA_ZLAVA+OBCHODNA_ZLAVA,3))</f>
        <v/>
      </c>
      <c r="W109" s="27" t="str">
        <f>RPF_KH(B109,C109,K109,J109,0)&amp;PU1_KH(T109,P109,S109,0)</f>
        <v/>
      </c>
      <c r="AC109" s="98" t="b">
        <f t="shared" si="13"/>
        <v>0</v>
      </c>
      <c r="AD109" s="98" t="b">
        <f t="shared" si="14"/>
        <v>0</v>
      </c>
      <c r="AE109" s="98" t="b">
        <f t="shared" si="15"/>
        <v>0</v>
      </c>
      <c r="AF109" s="98" t="b">
        <f t="shared" si="16"/>
        <v>0</v>
      </c>
      <c r="AG109" s="98" t="b">
        <f t="shared" si="17"/>
        <v>0</v>
      </c>
      <c r="AH109" s="98" t="str">
        <f t="shared" si="18"/>
        <v/>
      </c>
    </row>
    <row r="110" spans="1:34" s="56" customFormat="1" ht="35.1" hidden="1" customHeight="1" x14ac:dyDescent="0.25">
      <c r="A110" s="31">
        <f t="shared" si="19"/>
        <v>98</v>
      </c>
      <c r="B110" s="91"/>
      <c r="C110" s="89"/>
      <c r="D110" s="35"/>
      <c r="E110" s="35"/>
      <c r="F110" s="35"/>
      <c r="G110" s="36"/>
      <c r="H110" s="35"/>
      <c r="I110" s="32"/>
      <c r="J110" s="92"/>
      <c r="K110" s="92"/>
      <c r="L110" s="35"/>
      <c r="M110" s="35"/>
      <c r="N110" s="35"/>
      <c r="O110" s="35"/>
      <c r="P110" s="35"/>
      <c r="Q110" s="35"/>
      <c r="R110" s="35"/>
      <c r="S110" s="37"/>
      <c r="T110" s="30" t="str">
        <f t="shared" si="20"/>
        <v/>
      </c>
      <c r="U110" s="73" t="str">
        <f t="shared" si="21"/>
        <v/>
      </c>
      <c r="V110" s="30" t="str" cm="1">
        <f t="array" ref="V110">IF(T110="","",RPF(B110,C110,K110,J110,OBJEMOVA_ZLAVA+OBCHODNA_ZLAVA,3))</f>
        <v/>
      </c>
      <c r="W110" s="27" t="str">
        <f>RPF_KH(B110,C110,K110,J110,0)&amp;PU1_KH(T110,P110,S110,0)</f>
        <v/>
      </c>
      <c r="AC110" s="98" t="b">
        <f t="shared" si="13"/>
        <v>0</v>
      </c>
      <c r="AD110" s="98" t="b">
        <f t="shared" si="14"/>
        <v>0</v>
      </c>
      <c r="AE110" s="98" t="b">
        <f t="shared" si="15"/>
        <v>0</v>
      </c>
      <c r="AF110" s="98" t="b">
        <f t="shared" si="16"/>
        <v>0</v>
      </c>
      <c r="AG110" s="98" t="b">
        <f t="shared" si="17"/>
        <v>0</v>
      </c>
      <c r="AH110" s="98" t="str">
        <f t="shared" si="18"/>
        <v/>
      </c>
    </row>
    <row r="111" spans="1:34" s="56" customFormat="1" ht="35.1" hidden="1" customHeight="1" x14ac:dyDescent="0.25">
      <c r="A111" s="31">
        <f t="shared" si="19"/>
        <v>99</v>
      </c>
      <c r="B111" s="91"/>
      <c r="C111" s="89"/>
      <c r="D111" s="35"/>
      <c r="E111" s="35"/>
      <c r="F111" s="35"/>
      <c r="G111" s="36"/>
      <c r="H111" s="35"/>
      <c r="I111" s="32"/>
      <c r="J111" s="92"/>
      <c r="K111" s="92"/>
      <c r="L111" s="35"/>
      <c r="M111" s="35"/>
      <c r="N111" s="35"/>
      <c r="O111" s="35"/>
      <c r="P111" s="35"/>
      <c r="Q111" s="35"/>
      <c r="R111" s="35"/>
      <c r="S111" s="37"/>
      <c r="T111" s="30" t="str">
        <f t="shared" si="20"/>
        <v/>
      </c>
      <c r="U111" s="73" t="str">
        <f t="shared" si="21"/>
        <v/>
      </c>
      <c r="V111" s="30" t="str" cm="1">
        <f t="array" ref="V111">IF(T111="","",RPF(B111,C111,K111,J111,OBJEMOVA_ZLAVA+OBCHODNA_ZLAVA,3))</f>
        <v/>
      </c>
      <c r="W111" s="27" t="str">
        <f>RPF_KH(B111,C111,K111,J111,0)&amp;PU1_KH(T111,P111,S111,0)</f>
        <v/>
      </c>
      <c r="AC111" s="98" t="b">
        <f t="shared" si="13"/>
        <v>0</v>
      </c>
      <c r="AD111" s="98" t="b">
        <f t="shared" si="14"/>
        <v>0</v>
      </c>
      <c r="AE111" s="98" t="b">
        <f t="shared" si="15"/>
        <v>0</v>
      </c>
      <c r="AF111" s="98" t="b">
        <f t="shared" si="16"/>
        <v>0</v>
      </c>
      <c r="AG111" s="98" t="b">
        <f t="shared" si="17"/>
        <v>0</v>
      </c>
      <c r="AH111" s="98" t="str">
        <f t="shared" si="18"/>
        <v/>
      </c>
    </row>
    <row r="112" spans="1:34" s="56" customFormat="1" ht="35.1" hidden="1" customHeight="1" x14ac:dyDescent="0.25">
      <c r="A112" s="31">
        <f t="shared" si="19"/>
        <v>100</v>
      </c>
      <c r="B112" s="91"/>
      <c r="C112" s="89"/>
      <c r="D112" s="35"/>
      <c r="E112" s="35"/>
      <c r="F112" s="35"/>
      <c r="G112" s="36"/>
      <c r="H112" s="35"/>
      <c r="I112" s="32"/>
      <c r="J112" s="92"/>
      <c r="K112" s="92"/>
      <c r="L112" s="35"/>
      <c r="M112" s="35"/>
      <c r="N112" s="35"/>
      <c r="O112" s="35"/>
      <c r="P112" s="35"/>
      <c r="Q112" s="35"/>
      <c r="R112" s="35"/>
      <c r="S112" s="37"/>
      <c r="T112" s="30" t="str">
        <f t="shared" si="20"/>
        <v/>
      </c>
      <c r="U112" s="73" t="str">
        <f t="shared" si="21"/>
        <v/>
      </c>
      <c r="V112" s="30" t="str" cm="1">
        <f t="array" ref="V112">IF(T112="","",RPF(B112,C112,K112,J112,OBJEMOVA_ZLAVA+OBCHODNA_ZLAVA,3))</f>
        <v/>
      </c>
      <c r="W112" s="27" t="str">
        <f>RPF_KH(B112,C112,K112,J112,0)&amp;PU1_KH(T112,P112,S112,0)</f>
        <v/>
      </c>
      <c r="AC112" s="98" t="b">
        <f t="shared" si="13"/>
        <v>0</v>
      </c>
      <c r="AD112" s="98" t="b">
        <f t="shared" si="14"/>
        <v>0</v>
      </c>
      <c r="AE112" s="98" t="b">
        <f t="shared" si="15"/>
        <v>0</v>
      </c>
      <c r="AF112" s="98" t="b">
        <f t="shared" si="16"/>
        <v>0</v>
      </c>
      <c r="AG112" s="98" t="b">
        <f t="shared" si="17"/>
        <v>0</v>
      </c>
      <c r="AH112" s="98" t="str">
        <f t="shared" si="18"/>
        <v/>
      </c>
    </row>
    <row r="113" spans="1:34" s="56" customFormat="1" ht="35.1" hidden="1" customHeight="1" x14ac:dyDescent="0.25">
      <c r="A113" s="31">
        <f t="shared" si="19"/>
        <v>101</v>
      </c>
      <c r="B113" s="91"/>
      <c r="C113" s="89"/>
      <c r="D113" s="35"/>
      <c r="E113" s="35"/>
      <c r="F113" s="35"/>
      <c r="G113" s="36"/>
      <c r="H113" s="35"/>
      <c r="I113" s="32"/>
      <c r="J113" s="92"/>
      <c r="K113" s="92"/>
      <c r="L113" s="35"/>
      <c r="M113" s="35"/>
      <c r="N113" s="35"/>
      <c r="O113" s="35"/>
      <c r="P113" s="35"/>
      <c r="Q113" s="35"/>
      <c r="R113" s="35"/>
      <c r="S113" s="37"/>
      <c r="T113" s="30" t="str">
        <f t="shared" si="20"/>
        <v/>
      </c>
      <c r="U113" s="73" t="str">
        <f t="shared" si="21"/>
        <v/>
      </c>
      <c r="V113" s="30" t="str" cm="1">
        <f t="array" ref="V113">IF(T113="","",RPF(B113,C113,K113,J113,OBJEMOVA_ZLAVA+OBCHODNA_ZLAVA,3))</f>
        <v/>
      </c>
      <c r="W113" s="27" t="str">
        <f>RPF_KH(B113,C113,K113,J113,0)&amp;PU1_KH(T113,P113,S113,0)</f>
        <v/>
      </c>
      <c r="AC113" s="98" t="b">
        <f t="shared" si="13"/>
        <v>0</v>
      </c>
      <c r="AD113" s="98" t="b">
        <f t="shared" si="14"/>
        <v>0</v>
      </c>
      <c r="AE113" s="98" t="b">
        <f t="shared" si="15"/>
        <v>0</v>
      </c>
      <c r="AF113" s="98" t="b">
        <f t="shared" si="16"/>
        <v>0</v>
      </c>
      <c r="AG113" s="98" t="b">
        <f t="shared" si="17"/>
        <v>0</v>
      </c>
      <c r="AH113" s="98" t="str">
        <f t="shared" si="18"/>
        <v/>
      </c>
    </row>
    <row r="114" spans="1:34" s="56" customFormat="1" ht="35.1" hidden="1" customHeight="1" x14ac:dyDescent="0.25">
      <c r="A114" s="31">
        <f t="shared" si="19"/>
        <v>102</v>
      </c>
      <c r="B114" s="91"/>
      <c r="C114" s="89"/>
      <c r="D114" s="35"/>
      <c r="E114" s="35"/>
      <c r="F114" s="35"/>
      <c r="G114" s="36"/>
      <c r="H114" s="35"/>
      <c r="I114" s="32"/>
      <c r="J114" s="92"/>
      <c r="K114" s="92"/>
      <c r="L114" s="35"/>
      <c r="M114" s="35"/>
      <c r="N114" s="35"/>
      <c r="O114" s="35"/>
      <c r="P114" s="35"/>
      <c r="Q114" s="35"/>
      <c r="R114" s="35"/>
      <c r="S114" s="37"/>
      <c r="T114" s="30" t="str">
        <f t="shared" si="20"/>
        <v/>
      </c>
      <c r="U114" s="73" t="str">
        <f t="shared" si="21"/>
        <v/>
      </c>
      <c r="V114" s="30" t="str" cm="1">
        <f t="array" ref="V114">IF(T114="","",RPF(B114,C114,K114,J114,OBJEMOVA_ZLAVA+OBCHODNA_ZLAVA,3))</f>
        <v/>
      </c>
      <c r="W114" s="27" t="str">
        <f>RPF_KH(B114,C114,K114,J114,0)&amp;PU1_KH(T114,P114,S114,0)</f>
        <v/>
      </c>
      <c r="AC114" s="98" t="b">
        <f t="shared" si="13"/>
        <v>0</v>
      </c>
      <c r="AD114" s="98" t="b">
        <f t="shared" si="14"/>
        <v>0</v>
      </c>
      <c r="AE114" s="98" t="b">
        <f t="shared" si="15"/>
        <v>0</v>
      </c>
      <c r="AF114" s="98" t="b">
        <f t="shared" si="16"/>
        <v>0</v>
      </c>
      <c r="AG114" s="98" t="b">
        <f t="shared" si="17"/>
        <v>0</v>
      </c>
      <c r="AH114" s="98" t="str">
        <f t="shared" si="18"/>
        <v/>
      </c>
    </row>
    <row r="115" spans="1:34" s="56" customFormat="1" ht="35.1" hidden="1" customHeight="1" x14ac:dyDescent="0.25">
      <c r="A115" s="31">
        <f t="shared" si="19"/>
        <v>103</v>
      </c>
      <c r="B115" s="91"/>
      <c r="C115" s="89"/>
      <c r="D115" s="35"/>
      <c r="E115" s="35"/>
      <c r="F115" s="35"/>
      <c r="G115" s="36"/>
      <c r="H115" s="35"/>
      <c r="I115" s="32"/>
      <c r="J115" s="92"/>
      <c r="K115" s="92"/>
      <c r="L115" s="35"/>
      <c r="M115" s="35"/>
      <c r="N115" s="35"/>
      <c r="O115" s="35"/>
      <c r="P115" s="35"/>
      <c r="Q115" s="35"/>
      <c r="R115" s="35"/>
      <c r="S115" s="37"/>
      <c r="T115" s="30" t="str">
        <f t="shared" si="20"/>
        <v/>
      </c>
      <c r="U115" s="73" t="str">
        <f t="shared" si="21"/>
        <v/>
      </c>
      <c r="V115" s="30" t="str" cm="1">
        <f t="array" ref="V115">IF(T115="","",RPF(B115,C115,K115,J115,OBJEMOVA_ZLAVA+OBCHODNA_ZLAVA,3))</f>
        <v/>
      </c>
      <c r="W115" s="27" t="str">
        <f>RPF_KH(B115,C115,K115,J115,0)&amp;PU1_KH(T115,P115,S115,0)</f>
        <v/>
      </c>
      <c r="AC115" s="98" t="b">
        <f t="shared" si="13"/>
        <v>0</v>
      </c>
      <c r="AD115" s="98" t="b">
        <f t="shared" si="14"/>
        <v>0</v>
      </c>
      <c r="AE115" s="98" t="b">
        <f t="shared" si="15"/>
        <v>0</v>
      </c>
      <c r="AF115" s="98" t="b">
        <f t="shared" si="16"/>
        <v>0</v>
      </c>
      <c r="AG115" s="98" t="b">
        <f t="shared" si="17"/>
        <v>0</v>
      </c>
      <c r="AH115" s="98" t="str">
        <f t="shared" si="18"/>
        <v/>
      </c>
    </row>
    <row r="116" spans="1:34" s="56" customFormat="1" ht="35.1" hidden="1" customHeight="1" x14ac:dyDescent="0.25">
      <c r="A116" s="31">
        <f t="shared" si="19"/>
        <v>104</v>
      </c>
      <c r="B116" s="91"/>
      <c r="C116" s="89"/>
      <c r="D116" s="35"/>
      <c r="E116" s="35"/>
      <c r="F116" s="35"/>
      <c r="G116" s="36"/>
      <c r="H116" s="35"/>
      <c r="I116" s="32"/>
      <c r="J116" s="92"/>
      <c r="K116" s="92"/>
      <c r="L116" s="35"/>
      <c r="M116" s="35"/>
      <c r="N116" s="35"/>
      <c r="O116" s="35"/>
      <c r="P116" s="35"/>
      <c r="Q116" s="35"/>
      <c r="R116" s="35"/>
      <c r="S116" s="37"/>
      <c r="T116" s="30" t="str">
        <f t="shared" si="20"/>
        <v/>
      </c>
      <c r="U116" s="73" t="str">
        <f t="shared" si="21"/>
        <v/>
      </c>
      <c r="V116" s="30" t="str" cm="1">
        <f t="array" ref="V116">IF(T116="","",RPF(B116,C116,K116,J116,OBJEMOVA_ZLAVA+OBCHODNA_ZLAVA,3))</f>
        <v/>
      </c>
      <c r="W116" s="27" t="str">
        <f>RPF_KH(B116,C116,K116,J116,0)&amp;PU1_KH(T116,P116,S116,0)</f>
        <v/>
      </c>
      <c r="AC116" s="98" t="b">
        <f t="shared" si="13"/>
        <v>0</v>
      </c>
      <c r="AD116" s="98" t="b">
        <f t="shared" si="14"/>
        <v>0</v>
      </c>
      <c r="AE116" s="98" t="b">
        <f t="shared" si="15"/>
        <v>0</v>
      </c>
      <c r="AF116" s="98" t="b">
        <f t="shared" si="16"/>
        <v>0</v>
      </c>
      <c r="AG116" s="98" t="b">
        <f t="shared" si="17"/>
        <v>0</v>
      </c>
      <c r="AH116" s="98" t="str">
        <f t="shared" si="18"/>
        <v/>
      </c>
    </row>
    <row r="117" spans="1:34" s="56" customFormat="1" ht="35.1" hidden="1" customHeight="1" x14ac:dyDescent="0.25">
      <c r="A117" s="31">
        <f t="shared" si="19"/>
        <v>105</v>
      </c>
      <c r="B117" s="91"/>
      <c r="C117" s="89"/>
      <c r="D117" s="35"/>
      <c r="E117" s="35"/>
      <c r="F117" s="35"/>
      <c r="G117" s="36"/>
      <c r="H117" s="35"/>
      <c r="I117" s="32"/>
      <c r="J117" s="92"/>
      <c r="K117" s="92"/>
      <c r="L117" s="35"/>
      <c r="M117" s="35"/>
      <c r="N117" s="35"/>
      <c r="O117" s="35"/>
      <c r="P117" s="35"/>
      <c r="Q117" s="35"/>
      <c r="R117" s="35"/>
      <c r="S117" s="37"/>
      <c r="T117" s="30" t="str">
        <f t="shared" si="20"/>
        <v/>
      </c>
      <c r="U117" s="73" t="str">
        <f t="shared" si="21"/>
        <v/>
      </c>
      <c r="V117" s="30" t="str" cm="1">
        <f t="array" ref="V117">IF(T117="","",RPF(B117,C117,K117,J117,OBJEMOVA_ZLAVA+OBCHODNA_ZLAVA,3))</f>
        <v/>
      </c>
      <c r="W117" s="27" t="str">
        <f>RPF_KH(B117,C117,K117,J117,0)&amp;PU1_KH(T117,P117,S117,0)</f>
        <v/>
      </c>
      <c r="AC117" s="98" t="b">
        <f t="shared" si="13"/>
        <v>0</v>
      </c>
      <c r="AD117" s="98" t="b">
        <f t="shared" si="14"/>
        <v>0</v>
      </c>
      <c r="AE117" s="98" t="b">
        <f t="shared" si="15"/>
        <v>0</v>
      </c>
      <c r="AF117" s="98" t="b">
        <f t="shared" si="16"/>
        <v>0</v>
      </c>
      <c r="AG117" s="98" t="b">
        <f t="shared" si="17"/>
        <v>0</v>
      </c>
      <c r="AH117" s="98" t="str">
        <f t="shared" si="18"/>
        <v/>
      </c>
    </row>
    <row r="118" spans="1:34" s="56" customFormat="1" ht="35.1" hidden="1" customHeight="1" x14ac:dyDescent="0.25">
      <c r="A118" s="31">
        <f t="shared" si="19"/>
        <v>106</v>
      </c>
      <c r="B118" s="91"/>
      <c r="C118" s="89"/>
      <c r="D118" s="35"/>
      <c r="E118" s="35"/>
      <c r="F118" s="35"/>
      <c r="G118" s="36"/>
      <c r="H118" s="35"/>
      <c r="I118" s="32"/>
      <c r="J118" s="92"/>
      <c r="K118" s="92"/>
      <c r="L118" s="35"/>
      <c r="M118" s="35"/>
      <c r="N118" s="35"/>
      <c r="O118" s="35"/>
      <c r="P118" s="35"/>
      <c r="Q118" s="35"/>
      <c r="R118" s="35"/>
      <c r="S118" s="37"/>
      <c r="T118" s="30" t="str">
        <f t="shared" si="20"/>
        <v/>
      </c>
      <c r="U118" s="73" t="str">
        <f t="shared" si="21"/>
        <v/>
      </c>
      <c r="V118" s="30" t="str" cm="1">
        <f t="array" ref="V118">IF(T118="","",RPF(B118,C118,K118,J118,OBJEMOVA_ZLAVA+OBCHODNA_ZLAVA,3))</f>
        <v/>
      </c>
      <c r="W118" s="27" t="str">
        <f>RPF_KH(B118,C118,K118,J118,0)&amp;PU1_KH(T118,P118,S118,0)</f>
        <v/>
      </c>
      <c r="AC118" s="98" t="b">
        <f t="shared" si="13"/>
        <v>0</v>
      </c>
      <c r="AD118" s="98" t="b">
        <f t="shared" si="14"/>
        <v>0</v>
      </c>
      <c r="AE118" s="98" t="b">
        <f t="shared" si="15"/>
        <v>0</v>
      </c>
      <c r="AF118" s="98" t="b">
        <f t="shared" si="16"/>
        <v>0</v>
      </c>
      <c r="AG118" s="98" t="b">
        <f t="shared" si="17"/>
        <v>0</v>
      </c>
      <c r="AH118" s="98" t="str">
        <f t="shared" si="18"/>
        <v/>
      </c>
    </row>
    <row r="119" spans="1:34" s="56" customFormat="1" ht="35.1" hidden="1" customHeight="1" x14ac:dyDescent="0.25">
      <c r="A119" s="31">
        <f t="shared" si="19"/>
        <v>107</v>
      </c>
      <c r="B119" s="91"/>
      <c r="C119" s="89"/>
      <c r="D119" s="35"/>
      <c r="E119" s="35"/>
      <c r="F119" s="35"/>
      <c r="G119" s="36"/>
      <c r="H119" s="35"/>
      <c r="I119" s="32"/>
      <c r="J119" s="92"/>
      <c r="K119" s="92"/>
      <c r="L119" s="35"/>
      <c r="M119" s="35"/>
      <c r="N119" s="35"/>
      <c r="O119" s="35"/>
      <c r="P119" s="35"/>
      <c r="Q119" s="35"/>
      <c r="R119" s="35"/>
      <c r="S119" s="37"/>
      <c r="T119" s="30" t="str">
        <f t="shared" si="20"/>
        <v/>
      </c>
      <c r="U119" s="73" t="str">
        <f t="shared" si="21"/>
        <v/>
      </c>
      <c r="V119" s="30" t="str" cm="1">
        <f t="array" ref="V119">IF(T119="","",RPF(B119,C119,K119,J119,OBJEMOVA_ZLAVA+OBCHODNA_ZLAVA,3))</f>
        <v/>
      </c>
      <c r="W119" s="27" t="str">
        <f>RPF_KH(B119,C119,K119,J119,0)&amp;PU1_KH(T119,P119,S119,0)</f>
        <v/>
      </c>
      <c r="AC119" s="98" t="b">
        <f t="shared" si="13"/>
        <v>0</v>
      </c>
      <c r="AD119" s="98" t="b">
        <f t="shared" si="14"/>
        <v>0</v>
      </c>
      <c r="AE119" s="98" t="b">
        <f t="shared" si="15"/>
        <v>0</v>
      </c>
      <c r="AF119" s="98" t="b">
        <f t="shared" si="16"/>
        <v>0</v>
      </c>
      <c r="AG119" s="98" t="b">
        <f t="shared" si="17"/>
        <v>0</v>
      </c>
      <c r="AH119" s="98" t="str">
        <f t="shared" si="18"/>
        <v/>
      </c>
    </row>
    <row r="120" spans="1:34" s="56" customFormat="1" ht="35.1" hidden="1" customHeight="1" x14ac:dyDescent="0.25">
      <c r="A120" s="31">
        <f t="shared" si="19"/>
        <v>108</v>
      </c>
      <c r="B120" s="91"/>
      <c r="C120" s="89"/>
      <c r="D120" s="35"/>
      <c r="E120" s="35"/>
      <c r="F120" s="35"/>
      <c r="G120" s="36"/>
      <c r="H120" s="35"/>
      <c r="I120" s="32"/>
      <c r="J120" s="92"/>
      <c r="K120" s="92"/>
      <c r="L120" s="35"/>
      <c r="M120" s="35"/>
      <c r="N120" s="35"/>
      <c r="O120" s="35"/>
      <c r="P120" s="35"/>
      <c r="Q120" s="35"/>
      <c r="R120" s="35"/>
      <c r="S120" s="37"/>
      <c r="T120" s="30" t="str">
        <f t="shared" si="20"/>
        <v/>
      </c>
      <c r="U120" s="73" t="str">
        <f t="shared" si="21"/>
        <v/>
      </c>
      <c r="V120" s="30" t="str" cm="1">
        <f t="array" ref="V120">IF(T120="","",RPF(B120,C120,K120,J120,OBJEMOVA_ZLAVA+OBCHODNA_ZLAVA,3))</f>
        <v/>
      </c>
      <c r="W120" s="27" t="str">
        <f>RPF_KH(B120,C120,K120,J120,0)&amp;PU1_KH(T120,P120,S120,0)</f>
        <v/>
      </c>
      <c r="AC120" s="98" t="b">
        <f t="shared" si="13"/>
        <v>0</v>
      </c>
      <c r="AD120" s="98" t="b">
        <f t="shared" si="14"/>
        <v>0</v>
      </c>
      <c r="AE120" s="98" t="b">
        <f t="shared" si="15"/>
        <v>0</v>
      </c>
      <c r="AF120" s="98" t="b">
        <f t="shared" si="16"/>
        <v>0</v>
      </c>
      <c r="AG120" s="98" t="b">
        <f t="shared" si="17"/>
        <v>0</v>
      </c>
      <c r="AH120" s="98" t="str">
        <f t="shared" si="18"/>
        <v/>
      </c>
    </row>
    <row r="121" spans="1:34" s="56" customFormat="1" ht="35.1" hidden="1" customHeight="1" x14ac:dyDescent="0.25">
      <c r="A121" s="31">
        <f t="shared" si="19"/>
        <v>109</v>
      </c>
      <c r="B121" s="91"/>
      <c r="C121" s="89"/>
      <c r="D121" s="35"/>
      <c r="E121" s="35"/>
      <c r="F121" s="35"/>
      <c r="G121" s="36"/>
      <c r="H121" s="35"/>
      <c r="I121" s="32"/>
      <c r="J121" s="92"/>
      <c r="K121" s="92"/>
      <c r="L121" s="35"/>
      <c r="M121" s="35"/>
      <c r="N121" s="35"/>
      <c r="O121" s="35"/>
      <c r="P121" s="35"/>
      <c r="Q121" s="35"/>
      <c r="R121" s="35"/>
      <c r="S121" s="37"/>
      <c r="T121" s="30" t="str">
        <f t="shared" si="20"/>
        <v/>
      </c>
      <c r="U121" s="73" t="str">
        <f t="shared" si="21"/>
        <v/>
      </c>
      <c r="V121" s="30" t="str" cm="1">
        <f t="array" ref="V121">IF(T121="","",RPF(B121,C121,K121,J121,OBJEMOVA_ZLAVA+OBCHODNA_ZLAVA,3))</f>
        <v/>
      </c>
      <c r="W121" s="27" t="str">
        <f>RPF_KH(B121,C121,K121,J121,0)&amp;PU1_KH(T121,P121,S121,0)</f>
        <v/>
      </c>
      <c r="AC121" s="98" t="b">
        <f t="shared" si="13"/>
        <v>0</v>
      </c>
      <c r="AD121" s="98" t="b">
        <f t="shared" si="14"/>
        <v>0</v>
      </c>
      <c r="AE121" s="98" t="b">
        <f t="shared" si="15"/>
        <v>0</v>
      </c>
      <c r="AF121" s="98" t="b">
        <f t="shared" si="16"/>
        <v>0</v>
      </c>
      <c r="AG121" s="98" t="b">
        <f t="shared" si="17"/>
        <v>0</v>
      </c>
      <c r="AH121" s="98" t="str">
        <f t="shared" si="18"/>
        <v/>
      </c>
    </row>
    <row r="122" spans="1:34" s="56" customFormat="1" ht="35.1" hidden="1" customHeight="1" x14ac:dyDescent="0.25">
      <c r="A122" s="31">
        <f t="shared" si="19"/>
        <v>110</v>
      </c>
      <c r="B122" s="91"/>
      <c r="C122" s="89"/>
      <c r="D122" s="35"/>
      <c r="E122" s="35"/>
      <c r="F122" s="35"/>
      <c r="G122" s="36"/>
      <c r="H122" s="35"/>
      <c r="I122" s="32"/>
      <c r="J122" s="92"/>
      <c r="K122" s="92"/>
      <c r="L122" s="35"/>
      <c r="M122" s="35"/>
      <c r="N122" s="35"/>
      <c r="O122" s="35"/>
      <c r="P122" s="35"/>
      <c r="Q122" s="35"/>
      <c r="R122" s="35"/>
      <c r="S122" s="37"/>
      <c r="T122" s="30" t="str">
        <f t="shared" si="20"/>
        <v/>
      </c>
      <c r="U122" s="73" t="str">
        <f t="shared" si="21"/>
        <v/>
      </c>
      <c r="V122" s="30" t="str" cm="1">
        <f t="array" ref="V122">IF(T122="","",RPF(B122,C122,K122,J122,OBJEMOVA_ZLAVA+OBCHODNA_ZLAVA,3))</f>
        <v/>
      </c>
      <c r="W122" s="27" t="str">
        <f>RPF_KH(B122,C122,K122,J122,0)&amp;PU1_KH(T122,P122,S122,0)</f>
        <v/>
      </c>
      <c r="AC122" s="98" t="b">
        <f t="shared" si="13"/>
        <v>0</v>
      </c>
      <c r="AD122" s="98" t="b">
        <f t="shared" si="14"/>
        <v>0</v>
      </c>
      <c r="AE122" s="98" t="b">
        <f t="shared" si="15"/>
        <v>0</v>
      </c>
      <c r="AF122" s="98" t="b">
        <f t="shared" si="16"/>
        <v>0</v>
      </c>
      <c r="AG122" s="98" t="b">
        <f t="shared" si="17"/>
        <v>0</v>
      </c>
      <c r="AH122" s="98" t="str">
        <f t="shared" si="18"/>
        <v/>
      </c>
    </row>
    <row r="123" spans="1:34" s="56" customFormat="1" ht="35.1" hidden="1" customHeight="1" x14ac:dyDescent="0.25">
      <c r="A123" s="31">
        <f t="shared" si="19"/>
        <v>111</v>
      </c>
      <c r="B123" s="91"/>
      <c r="C123" s="89"/>
      <c r="D123" s="35"/>
      <c r="E123" s="35"/>
      <c r="F123" s="35"/>
      <c r="G123" s="36"/>
      <c r="H123" s="35"/>
      <c r="I123" s="32"/>
      <c r="J123" s="92"/>
      <c r="K123" s="92"/>
      <c r="L123" s="35"/>
      <c r="M123" s="35"/>
      <c r="N123" s="35"/>
      <c r="O123" s="35"/>
      <c r="P123" s="35"/>
      <c r="Q123" s="35"/>
      <c r="R123" s="35"/>
      <c r="S123" s="37"/>
      <c r="T123" s="30" t="str">
        <f t="shared" si="20"/>
        <v/>
      </c>
      <c r="U123" s="73" t="str">
        <f t="shared" si="21"/>
        <v/>
      </c>
      <c r="V123" s="30" t="str" cm="1">
        <f t="array" ref="V123">IF(T123="","",RPF(B123,C123,K123,J123,OBJEMOVA_ZLAVA+OBCHODNA_ZLAVA,3))</f>
        <v/>
      </c>
      <c r="W123" s="27" t="str">
        <f>RPF_KH(B123,C123,K123,J123,0)&amp;PU1_KH(T123,P123,S123,0)</f>
        <v/>
      </c>
      <c r="AC123" s="98" t="b">
        <f t="shared" si="13"/>
        <v>0</v>
      </c>
      <c r="AD123" s="98" t="b">
        <f t="shared" si="14"/>
        <v>0</v>
      </c>
      <c r="AE123" s="98" t="b">
        <f t="shared" si="15"/>
        <v>0</v>
      </c>
      <c r="AF123" s="98" t="b">
        <f t="shared" si="16"/>
        <v>0</v>
      </c>
      <c r="AG123" s="98" t="b">
        <f t="shared" si="17"/>
        <v>0</v>
      </c>
      <c r="AH123" s="98" t="str">
        <f t="shared" si="18"/>
        <v/>
      </c>
    </row>
    <row r="124" spans="1:34" s="56" customFormat="1" ht="35.1" hidden="1" customHeight="1" x14ac:dyDescent="0.25">
      <c r="A124" s="31">
        <f t="shared" si="19"/>
        <v>112</v>
      </c>
      <c r="B124" s="91"/>
      <c r="C124" s="89"/>
      <c r="D124" s="35"/>
      <c r="E124" s="35"/>
      <c r="F124" s="35"/>
      <c r="G124" s="36"/>
      <c r="H124" s="35"/>
      <c r="I124" s="32"/>
      <c r="J124" s="92"/>
      <c r="K124" s="92"/>
      <c r="L124" s="35"/>
      <c r="M124" s="35"/>
      <c r="N124" s="35"/>
      <c r="O124" s="35"/>
      <c r="P124" s="35"/>
      <c r="Q124" s="35"/>
      <c r="R124" s="35"/>
      <c r="S124" s="37"/>
      <c r="T124" s="30" t="str">
        <f t="shared" si="20"/>
        <v/>
      </c>
      <c r="U124" s="73" t="str">
        <f t="shared" si="21"/>
        <v/>
      </c>
      <c r="V124" s="30" t="str" cm="1">
        <f t="array" ref="V124">IF(T124="","",RPF(B124,C124,K124,J124,OBJEMOVA_ZLAVA+OBCHODNA_ZLAVA,3))</f>
        <v/>
      </c>
      <c r="W124" s="27" t="str">
        <f>RPF_KH(B124,C124,K124,J124,0)&amp;PU1_KH(T124,P124,S124,0)</f>
        <v/>
      </c>
      <c r="AC124" s="98" t="b">
        <f t="shared" si="13"/>
        <v>0</v>
      </c>
      <c r="AD124" s="98" t="b">
        <f t="shared" si="14"/>
        <v>0</v>
      </c>
      <c r="AE124" s="98" t="b">
        <f t="shared" si="15"/>
        <v>0</v>
      </c>
      <c r="AF124" s="98" t="b">
        <f t="shared" si="16"/>
        <v>0</v>
      </c>
      <c r="AG124" s="98" t="b">
        <f t="shared" si="17"/>
        <v>0</v>
      </c>
      <c r="AH124" s="98" t="str">
        <f t="shared" si="18"/>
        <v/>
      </c>
    </row>
    <row r="125" spans="1:34" s="56" customFormat="1" ht="35.1" hidden="1" customHeight="1" x14ac:dyDescent="0.25">
      <c r="A125" s="31">
        <f t="shared" si="19"/>
        <v>113</v>
      </c>
      <c r="B125" s="91"/>
      <c r="C125" s="89"/>
      <c r="D125" s="35"/>
      <c r="E125" s="35"/>
      <c r="F125" s="35"/>
      <c r="G125" s="36"/>
      <c r="H125" s="35"/>
      <c r="I125" s="32"/>
      <c r="J125" s="92"/>
      <c r="K125" s="92"/>
      <c r="L125" s="35"/>
      <c r="M125" s="35"/>
      <c r="N125" s="35"/>
      <c r="O125" s="35"/>
      <c r="P125" s="35"/>
      <c r="Q125" s="35"/>
      <c r="R125" s="35"/>
      <c r="S125" s="37"/>
      <c r="T125" s="30" t="str">
        <f t="shared" si="20"/>
        <v/>
      </c>
      <c r="U125" s="73" t="str">
        <f t="shared" si="21"/>
        <v/>
      </c>
      <c r="V125" s="30" t="str" cm="1">
        <f t="array" ref="V125">IF(T125="","",RPF(B125,C125,K125,J125,OBJEMOVA_ZLAVA+OBCHODNA_ZLAVA,3))</f>
        <v/>
      </c>
      <c r="W125" s="27" t="str">
        <f>RPF_KH(B125,C125,K125,J125,0)&amp;PU1_KH(T125,P125,S125,0)</f>
        <v/>
      </c>
      <c r="AC125" s="98" t="b">
        <f t="shared" si="13"/>
        <v>0</v>
      </c>
      <c r="AD125" s="98" t="b">
        <f t="shared" si="14"/>
        <v>0</v>
      </c>
      <c r="AE125" s="98" t="b">
        <f t="shared" si="15"/>
        <v>0</v>
      </c>
      <c r="AF125" s="98" t="b">
        <f t="shared" si="16"/>
        <v>0</v>
      </c>
      <c r="AG125" s="98" t="b">
        <f t="shared" si="17"/>
        <v>0</v>
      </c>
      <c r="AH125" s="98" t="str">
        <f t="shared" si="18"/>
        <v/>
      </c>
    </row>
    <row r="126" spans="1:34" s="56" customFormat="1" ht="35.1" hidden="1" customHeight="1" x14ac:dyDescent="0.25">
      <c r="A126" s="31">
        <f t="shared" si="19"/>
        <v>114</v>
      </c>
      <c r="B126" s="91"/>
      <c r="C126" s="89"/>
      <c r="D126" s="35"/>
      <c r="E126" s="35"/>
      <c r="F126" s="35"/>
      <c r="G126" s="36"/>
      <c r="H126" s="35"/>
      <c r="I126" s="32"/>
      <c r="J126" s="92"/>
      <c r="K126" s="92"/>
      <c r="L126" s="35"/>
      <c r="M126" s="35"/>
      <c r="N126" s="35"/>
      <c r="O126" s="35"/>
      <c r="P126" s="35"/>
      <c r="Q126" s="35"/>
      <c r="R126" s="35"/>
      <c r="S126" s="37"/>
      <c r="T126" s="30" t="str">
        <f t="shared" si="20"/>
        <v/>
      </c>
      <c r="U126" s="73" t="str">
        <f t="shared" si="21"/>
        <v/>
      </c>
      <c r="V126" s="30" t="str" cm="1">
        <f t="array" ref="V126">IF(T126="","",RPF(B126,C126,K126,J126,OBJEMOVA_ZLAVA+OBCHODNA_ZLAVA,3))</f>
        <v/>
      </c>
      <c r="W126" s="27" t="str">
        <f>RPF_KH(B126,C126,K126,J126,0)&amp;PU1_KH(T126,P126,S126,0)</f>
        <v/>
      </c>
      <c r="AC126" s="98" t="b">
        <f t="shared" si="13"/>
        <v>0</v>
      </c>
      <c r="AD126" s="98" t="b">
        <f t="shared" si="14"/>
        <v>0</v>
      </c>
      <c r="AE126" s="98" t="b">
        <f t="shared" si="15"/>
        <v>0</v>
      </c>
      <c r="AF126" s="98" t="b">
        <f t="shared" si="16"/>
        <v>0</v>
      </c>
      <c r="AG126" s="98" t="b">
        <f t="shared" si="17"/>
        <v>0</v>
      </c>
      <c r="AH126" s="98" t="str">
        <f t="shared" si="18"/>
        <v/>
      </c>
    </row>
    <row r="127" spans="1:34" s="56" customFormat="1" ht="35.1" hidden="1" customHeight="1" x14ac:dyDescent="0.25">
      <c r="A127" s="31">
        <f t="shared" si="19"/>
        <v>115</v>
      </c>
      <c r="B127" s="91"/>
      <c r="C127" s="89"/>
      <c r="D127" s="35"/>
      <c r="E127" s="35"/>
      <c r="F127" s="35"/>
      <c r="G127" s="36"/>
      <c r="H127" s="35"/>
      <c r="I127" s="32"/>
      <c r="J127" s="92"/>
      <c r="K127" s="92"/>
      <c r="L127" s="35"/>
      <c r="M127" s="35"/>
      <c r="N127" s="35"/>
      <c r="O127" s="35"/>
      <c r="P127" s="35"/>
      <c r="Q127" s="35"/>
      <c r="R127" s="35"/>
      <c r="S127" s="37"/>
      <c r="T127" s="30" t="str">
        <f t="shared" si="20"/>
        <v/>
      </c>
      <c r="U127" s="73" t="str">
        <f t="shared" si="21"/>
        <v/>
      </c>
      <c r="V127" s="30" t="str" cm="1">
        <f t="array" ref="V127">IF(T127="","",RPF(B127,C127,K127,J127,OBJEMOVA_ZLAVA+OBCHODNA_ZLAVA,3))</f>
        <v/>
      </c>
      <c r="W127" s="27" t="str">
        <f>RPF_KH(B127,C127,K127,J127,0)&amp;PU1_KH(T127,P127,S127,0)</f>
        <v/>
      </c>
      <c r="AC127" s="98" t="b">
        <f t="shared" si="13"/>
        <v>0</v>
      </c>
      <c r="AD127" s="98" t="b">
        <f t="shared" si="14"/>
        <v>0</v>
      </c>
      <c r="AE127" s="98" t="b">
        <f t="shared" si="15"/>
        <v>0</v>
      </c>
      <c r="AF127" s="98" t="b">
        <f t="shared" si="16"/>
        <v>0</v>
      </c>
      <c r="AG127" s="98" t="b">
        <f t="shared" si="17"/>
        <v>0</v>
      </c>
      <c r="AH127" s="98" t="str">
        <f t="shared" si="18"/>
        <v/>
      </c>
    </row>
    <row r="128" spans="1:34" s="56" customFormat="1" ht="35.1" hidden="1" customHeight="1" x14ac:dyDescent="0.25">
      <c r="A128" s="31">
        <f t="shared" si="19"/>
        <v>116</v>
      </c>
      <c r="B128" s="91"/>
      <c r="C128" s="89"/>
      <c r="D128" s="35"/>
      <c r="E128" s="35"/>
      <c r="F128" s="35"/>
      <c r="G128" s="36"/>
      <c r="H128" s="35"/>
      <c r="I128" s="32"/>
      <c r="J128" s="92"/>
      <c r="K128" s="92"/>
      <c r="L128" s="35"/>
      <c r="M128" s="35"/>
      <c r="N128" s="35"/>
      <c r="O128" s="35"/>
      <c r="P128" s="35"/>
      <c r="Q128" s="35"/>
      <c r="R128" s="35"/>
      <c r="S128" s="37"/>
      <c r="T128" s="30" t="str">
        <f t="shared" si="20"/>
        <v/>
      </c>
      <c r="U128" s="73" t="str">
        <f t="shared" si="21"/>
        <v/>
      </c>
      <c r="V128" s="30" t="str" cm="1">
        <f t="array" ref="V128">IF(T128="","",RPF(B128,C128,K128,J128,OBJEMOVA_ZLAVA+OBCHODNA_ZLAVA,3))</f>
        <v/>
      </c>
      <c r="W128" s="27" t="str">
        <f>RPF_KH(B128,C128,K128,J128,0)&amp;PU1_KH(T128,P128,S128,0)</f>
        <v/>
      </c>
      <c r="AC128" s="98" t="b">
        <f t="shared" si="13"/>
        <v>0</v>
      </c>
      <c r="AD128" s="98" t="b">
        <f t="shared" si="14"/>
        <v>0</v>
      </c>
      <c r="AE128" s="98" t="b">
        <f t="shared" si="15"/>
        <v>0</v>
      </c>
      <c r="AF128" s="98" t="b">
        <f t="shared" si="16"/>
        <v>0</v>
      </c>
      <c r="AG128" s="98" t="b">
        <f t="shared" si="17"/>
        <v>0</v>
      </c>
      <c r="AH128" s="98" t="str">
        <f t="shared" si="18"/>
        <v/>
      </c>
    </row>
    <row r="129" spans="1:34" s="56" customFormat="1" ht="35.1" hidden="1" customHeight="1" x14ac:dyDescent="0.25">
      <c r="A129" s="31">
        <f t="shared" si="19"/>
        <v>117</v>
      </c>
      <c r="B129" s="91"/>
      <c r="C129" s="89"/>
      <c r="D129" s="35"/>
      <c r="E129" s="35"/>
      <c r="F129" s="35"/>
      <c r="G129" s="36"/>
      <c r="H129" s="35"/>
      <c r="I129" s="32"/>
      <c r="J129" s="92"/>
      <c r="K129" s="92"/>
      <c r="L129" s="35"/>
      <c r="M129" s="35"/>
      <c r="N129" s="35"/>
      <c r="O129" s="35"/>
      <c r="P129" s="35"/>
      <c r="Q129" s="35"/>
      <c r="R129" s="35"/>
      <c r="S129" s="37"/>
      <c r="T129" s="30" t="str">
        <f t="shared" si="20"/>
        <v/>
      </c>
      <c r="U129" s="73" t="str">
        <f t="shared" si="21"/>
        <v/>
      </c>
      <c r="V129" s="30" t="str" cm="1">
        <f t="array" ref="V129">IF(T129="","",RPF(B129,C129,K129,J129,OBJEMOVA_ZLAVA+OBCHODNA_ZLAVA,3))</f>
        <v/>
      </c>
      <c r="W129" s="27" t="str">
        <f>RPF_KH(B129,C129,K129,J129,0)&amp;PU1_KH(T129,P129,S129,0)</f>
        <v/>
      </c>
      <c r="AC129" s="98" t="b">
        <f t="shared" si="13"/>
        <v>0</v>
      </c>
      <c r="AD129" s="98" t="b">
        <f t="shared" si="14"/>
        <v>0</v>
      </c>
      <c r="AE129" s="98" t="b">
        <f t="shared" si="15"/>
        <v>0</v>
      </c>
      <c r="AF129" s="98" t="b">
        <f t="shared" si="16"/>
        <v>0</v>
      </c>
      <c r="AG129" s="98" t="b">
        <f t="shared" si="17"/>
        <v>0</v>
      </c>
      <c r="AH129" s="98" t="str">
        <f t="shared" si="18"/>
        <v/>
      </c>
    </row>
    <row r="130" spans="1:34" s="56" customFormat="1" ht="35.1" hidden="1" customHeight="1" x14ac:dyDescent="0.25">
      <c r="A130" s="31">
        <f t="shared" si="19"/>
        <v>118</v>
      </c>
      <c r="B130" s="91"/>
      <c r="C130" s="89"/>
      <c r="D130" s="35"/>
      <c r="E130" s="35"/>
      <c r="F130" s="35"/>
      <c r="G130" s="36"/>
      <c r="H130" s="35"/>
      <c r="I130" s="32"/>
      <c r="J130" s="92"/>
      <c r="K130" s="92"/>
      <c r="L130" s="35"/>
      <c r="M130" s="35"/>
      <c r="N130" s="35"/>
      <c r="O130" s="35"/>
      <c r="P130" s="35"/>
      <c r="Q130" s="35"/>
      <c r="R130" s="35"/>
      <c r="S130" s="37"/>
      <c r="T130" s="30" t="str">
        <f t="shared" si="20"/>
        <v/>
      </c>
      <c r="U130" s="73" t="str">
        <f t="shared" si="21"/>
        <v/>
      </c>
      <c r="V130" s="30" t="str" cm="1">
        <f t="array" ref="V130">IF(T130="","",RPF(B130,C130,K130,J130,OBJEMOVA_ZLAVA+OBCHODNA_ZLAVA,3))</f>
        <v/>
      </c>
      <c r="W130" s="27" t="str">
        <f>RPF_KH(B130,C130,K130,J130,0)&amp;PU1_KH(T130,P130,S130,0)</f>
        <v/>
      </c>
      <c r="AC130" s="98" t="b">
        <f t="shared" si="13"/>
        <v>0</v>
      </c>
      <c r="AD130" s="98" t="b">
        <f t="shared" si="14"/>
        <v>0</v>
      </c>
      <c r="AE130" s="98" t="b">
        <f t="shared" si="15"/>
        <v>0</v>
      </c>
      <c r="AF130" s="98" t="b">
        <f t="shared" si="16"/>
        <v>0</v>
      </c>
      <c r="AG130" s="98" t="b">
        <f t="shared" si="17"/>
        <v>0</v>
      </c>
      <c r="AH130" s="98" t="str">
        <f t="shared" si="18"/>
        <v/>
      </c>
    </row>
    <row r="131" spans="1:34" s="56" customFormat="1" ht="35.1" hidden="1" customHeight="1" x14ac:dyDescent="0.25">
      <c r="A131" s="31">
        <f t="shared" si="19"/>
        <v>119</v>
      </c>
      <c r="B131" s="91"/>
      <c r="C131" s="89"/>
      <c r="D131" s="35"/>
      <c r="E131" s="35"/>
      <c r="F131" s="35"/>
      <c r="G131" s="36"/>
      <c r="H131" s="35"/>
      <c r="I131" s="32"/>
      <c r="J131" s="92"/>
      <c r="K131" s="92"/>
      <c r="L131" s="35"/>
      <c r="M131" s="35"/>
      <c r="N131" s="35"/>
      <c r="O131" s="35"/>
      <c r="P131" s="35"/>
      <c r="Q131" s="35"/>
      <c r="R131" s="35"/>
      <c r="S131" s="37"/>
      <c r="T131" s="30" t="str">
        <f t="shared" si="20"/>
        <v/>
      </c>
      <c r="U131" s="73" t="str">
        <f t="shared" si="21"/>
        <v/>
      </c>
      <c r="V131" s="30" t="str" cm="1">
        <f t="array" ref="V131">IF(T131="","",RPF(B131,C131,K131,J131,OBJEMOVA_ZLAVA+OBCHODNA_ZLAVA,3))</f>
        <v/>
      </c>
      <c r="W131" s="27" t="str">
        <f>RPF_KH(B131,C131,K131,J131,0)&amp;PU1_KH(T131,P131,S131,0)</f>
        <v/>
      </c>
      <c r="AC131" s="98" t="b">
        <f t="shared" si="13"/>
        <v>0</v>
      </c>
      <c r="AD131" s="98" t="b">
        <f t="shared" si="14"/>
        <v>0</v>
      </c>
      <c r="AE131" s="98" t="b">
        <f t="shared" si="15"/>
        <v>0</v>
      </c>
      <c r="AF131" s="98" t="b">
        <f t="shared" si="16"/>
        <v>0</v>
      </c>
      <c r="AG131" s="98" t="b">
        <f t="shared" si="17"/>
        <v>0</v>
      </c>
      <c r="AH131" s="98" t="str">
        <f t="shared" si="18"/>
        <v/>
      </c>
    </row>
    <row r="132" spans="1:34" s="56" customFormat="1" ht="35.1" hidden="1" customHeight="1" x14ac:dyDescent="0.25">
      <c r="A132" s="31">
        <f t="shared" si="19"/>
        <v>120</v>
      </c>
      <c r="B132" s="91"/>
      <c r="C132" s="89"/>
      <c r="D132" s="35"/>
      <c r="E132" s="35"/>
      <c r="F132" s="35"/>
      <c r="G132" s="36"/>
      <c r="H132" s="35"/>
      <c r="I132" s="32"/>
      <c r="J132" s="92"/>
      <c r="K132" s="92"/>
      <c r="L132" s="35"/>
      <c r="M132" s="35"/>
      <c r="N132" s="35"/>
      <c r="O132" s="35"/>
      <c r="P132" s="35"/>
      <c r="Q132" s="35"/>
      <c r="R132" s="35"/>
      <c r="S132" s="37"/>
      <c r="T132" s="30" t="str">
        <f t="shared" si="20"/>
        <v/>
      </c>
      <c r="U132" s="73" t="str">
        <f t="shared" si="21"/>
        <v/>
      </c>
      <c r="V132" s="30" t="str" cm="1">
        <f t="array" ref="V132">IF(T132="","",RPF(B132,C132,K132,J132,OBJEMOVA_ZLAVA+OBCHODNA_ZLAVA,3))</f>
        <v/>
      </c>
      <c r="W132" s="27" t="str">
        <f>RPF_KH(B132,C132,K132,J132,0)&amp;PU1_KH(T132,P132,S132,0)</f>
        <v/>
      </c>
      <c r="AC132" s="98" t="b">
        <f t="shared" si="13"/>
        <v>0</v>
      </c>
      <c r="AD132" s="98" t="b">
        <f t="shared" si="14"/>
        <v>0</v>
      </c>
      <c r="AE132" s="98" t="b">
        <f t="shared" si="15"/>
        <v>0</v>
      </c>
      <c r="AF132" s="98" t="b">
        <f t="shared" si="16"/>
        <v>0</v>
      </c>
      <c r="AG132" s="98" t="b">
        <f t="shared" si="17"/>
        <v>0</v>
      </c>
      <c r="AH132" s="98" t="str">
        <f t="shared" si="18"/>
        <v/>
      </c>
    </row>
    <row r="133" spans="1:34" s="56" customFormat="1" ht="35.1" hidden="1" customHeight="1" x14ac:dyDescent="0.25">
      <c r="A133" s="31">
        <f t="shared" si="19"/>
        <v>121</v>
      </c>
      <c r="B133" s="91"/>
      <c r="C133" s="89"/>
      <c r="D133" s="35"/>
      <c r="E133" s="35"/>
      <c r="F133" s="35"/>
      <c r="G133" s="36"/>
      <c r="H133" s="35"/>
      <c r="I133" s="32"/>
      <c r="J133" s="92"/>
      <c r="K133" s="92"/>
      <c r="L133" s="35"/>
      <c r="M133" s="35"/>
      <c r="N133" s="35"/>
      <c r="O133" s="35"/>
      <c r="P133" s="35"/>
      <c r="Q133" s="35"/>
      <c r="R133" s="35"/>
      <c r="S133" s="37"/>
      <c r="T133" s="30" t="str">
        <f t="shared" si="20"/>
        <v/>
      </c>
      <c r="U133" s="73" t="str">
        <f t="shared" si="21"/>
        <v/>
      </c>
      <c r="V133" s="30" t="str" cm="1">
        <f t="array" ref="V133">IF(T133="","",RPF(B133,C133,K133,J133,OBJEMOVA_ZLAVA+OBCHODNA_ZLAVA,3))</f>
        <v/>
      </c>
      <c r="W133" s="27" t="str">
        <f>RPF_KH(B133,C133,K133,J133,0)&amp;PU1_KH(T133,P133,S133,0)</f>
        <v/>
      </c>
      <c r="AC133" s="98" t="b">
        <f t="shared" si="13"/>
        <v>0</v>
      </c>
      <c r="AD133" s="98" t="b">
        <f t="shared" si="14"/>
        <v>0</v>
      </c>
      <c r="AE133" s="98" t="b">
        <f t="shared" si="15"/>
        <v>0</v>
      </c>
      <c r="AF133" s="98" t="b">
        <f t="shared" si="16"/>
        <v>0</v>
      </c>
      <c r="AG133" s="98" t="b">
        <f t="shared" si="17"/>
        <v>0</v>
      </c>
      <c r="AH133" s="98" t="str">
        <f t="shared" si="18"/>
        <v/>
      </c>
    </row>
    <row r="134" spans="1:34" s="56" customFormat="1" ht="35.1" hidden="1" customHeight="1" x14ac:dyDescent="0.25">
      <c r="A134" s="31">
        <f t="shared" si="19"/>
        <v>122</v>
      </c>
      <c r="B134" s="91"/>
      <c r="C134" s="89"/>
      <c r="D134" s="35"/>
      <c r="E134" s="35"/>
      <c r="F134" s="35"/>
      <c r="G134" s="36"/>
      <c r="H134" s="35"/>
      <c r="I134" s="32"/>
      <c r="J134" s="92"/>
      <c r="K134" s="92"/>
      <c r="L134" s="35"/>
      <c r="M134" s="35"/>
      <c r="N134" s="35"/>
      <c r="O134" s="35"/>
      <c r="P134" s="35"/>
      <c r="Q134" s="35"/>
      <c r="R134" s="35"/>
      <c r="S134" s="37"/>
      <c r="T134" s="30" t="str">
        <f t="shared" si="20"/>
        <v/>
      </c>
      <c r="U134" s="73" t="str">
        <f t="shared" si="21"/>
        <v/>
      </c>
      <c r="V134" s="30" t="str" cm="1">
        <f t="array" ref="V134">IF(T134="","",RPF(B134,C134,K134,J134,OBJEMOVA_ZLAVA+OBCHODNA_ZLAVA,3))</f>
        <v/>
      </c>
      <c r="W134" s="27" t="str">
        <f>RPF_KH(B134,C134,K134,J134,0)&amp;PU1_KH(T134,P134,S134,0)</f>
        <v/>
      </c>
      <c r="AC134" s="98" t="b">
        <f t="shared" si="13"/>
        <v>0</v>
      </c>
      <c r="AD134" s="98" t="b">
        <f t="shared" si="14"/>
        <v>0</v>
      </c>
      <c r="AE134" s="98" t="b">
        <f t="shared" si="15"/>
        <v>0</v>
      </c>
      <c r="AF134" s="98" t="b">
        <f t="shared" si="16"/>
        <v>0</v>
      </c>
      <c r="AG134" s="98" t="b">
        <f t="shared" si="17"/>
        <v>0</v>
      </c>
      <c r="AH134" s="98" t="str">
        <f t="shared" si="18"/>
        <v/>
      </c>
    </row>
    <row r="135" spans="1:34" s="56" customFormat="1" ht="35.1" hidden="1" customHeight="1" x14ac:dyDescent="0.25">
      <c r="A135" s="31">
        <f t="shared" si="19"/>
        <v>123</v>
      </c>
      <c r="B135" s="91"/>
      <c r="C135" s="89"/>
      <c r="D135" s="35"/>
      <c r="E135" s="35"/>
      <c r="F135" s="35"/>
      <c r="G135" s="36"/>
      <c r="H135" s="35"/>
      <c r="I135" s="32"/>
      <c r="J135" s="92"/>
      <c r="K135" s="92"/>
      <c r="L135" s="35"/>
      <c r="M135" s="35"/>
      <c r="N135" s="35"/>
      <c r="O135" s="35"/>
      <c r="P135" s="35"/>
      <c r="Q135" s="35"/>
      <c r="R135" s="35"/>
      <c r="S135" s="37"/>
      <c r="T135" s="30" t="str">
        <f t="shared" si="20"/>
        <v/>
      </c>
      <c r="U135" s="73" t="str">
        <f t="shared" si="21"/>
        <v/>
      </c>
      <c r="V135" s="30" t="str" cm="1">
        <f t="array" ref="V135">IF(T135="","",RPF(B135,C135,K135,J135,OBJEMOVA_ZLAVA+OBCHODNA_ZLAVA,3))</f>
        <v/>
      </c>
      <c r="W135" s="27" t="str">
        <f>RPF_KH(B135,C135,K135,J135,0)&amp;PU1_KH(T135,P135,S135,0)</f>
        <v/>
      </c>
      <c r="AC135" s="98" t="b">
        <f t="shared" si="13"/>
        <v>0</v>
      </c>
      <c r="AD135" s="98" t="b">
        <f t="shared" si="14"/>
        <v>0</v>
      </c>
      <c r="AE135" s="98" t="b">
        <f t="shared" si="15"/>
        <v>0</v>
      </c>
      <c r="AF135" s="98" t="b">
        <f t="shared" si="16"/>
        <v>0</v>
      </c>
      <c r="AG135" s="98" t="b">
        <f t="shared" si="17"/>
        <v>0</v>
      </c>
      <c r="AH135" s="98" t="str">
        <f t="shared" si="18"/>
        <v/>
      </c>
    </row>
    <row r="136" spans="1:34" s="56" customFormat="1" ht="35.1" hidden="1" customHeight="1" x14ac:dyDescent="0.25">
      <c r="A136" s="31">
        <f t="shared" si="19"/>
        <v>124</v>
      </c>
      <c r="B136" s="91"/>
      <c r="C136" s="89"/>
      <c r="D136" s="35"/>
      <c r="E136" s="35"/>
      <c r="F136" s="35"/>
      <c r="G136" s="36"/>
      <c r="H136" s="35"/>
      <c r="I136" s="32"/>
      <c r="J136" s="92"/>
      <c r="K136" s="92"/>
      <c r="L136" s="35"/>
      <c r="M136" s="35"/>
      <c r="N136" s="35"/>
      <c r="O136" s="35"/>
      <c r="P136" s="35"/>
      <c r="Q136" s="35"/>
      <c r="R136" s="35"/>
      <c r="S136" s="37"/>
      <c r="T136" s="30" t="str">
        <f t="shared" si="20"/>
        <v/>
      </c>
      <c r="U136" s="73" t="str">
        <f t="shared" si="21"/>
        <v/>
      </c>
      <c r="V136" s="30" t="str" cm="1">
        <f t="array" ref="V136">IF(T136="","",RPF(B136,C136,K136,J136,OBJEMOVA_ZLAVA+OBCHODNA_ZLAVA,3))</f>
        <v/>
      </c>
      <c r="W136" s="27" t="str">
        <f>RPF_KH(B136,C136,K136,J136,0)&amp;PU1_KH(T136,P136,S136,0)</f>
        <v/>
      </c>
      <c r="AC136" s="98" t="b">
        <f t="shared" si="13"/>
        <v>0</v>
      </c>
      <c r="AD136" s="98" t="b">
        <f t="shared" si="14"/>
        <v>0</v>
      </c>
      <c r="AE136" s="98" t="b">
        <f t="shared" si="15"/>
        <v>0</v>
      </c>
      <c r="AF136" s="98" t="b">
        <f t="shared" si="16"/>
        <v>0</v>
      </c>
      <c r="AG136" s="98" t="b">
        <f t="shared" si="17"/>
        <v>0</v>
      </c>
      <c r="AH136" s="98" t="str">
        <f t="shared" si="18"/>
        <v/>
      </c>
    </row>
    <row r="137" spans="1:34" s="56" customFormat="1" ht="35.1" hidden="1" customHeight="1" x14ac:dyDescent="0.25">
      <c r="A137" s="31">
        <f t="shared" si="19"/>
        <v>125</v>
      </c>
      <c r="B137" s="91"/>
      <c r="C137" s="89"/>
      <c r="D137" s="35"/>
      <c r="E137" s="35"/>
      <c r="F137" s="35"/>
      <c r="G137" s="36"/>
      <c r="H137" s="35"/>
      <c r="I137" s="32"/>
      <c r="J137" s="92"/>
      <c r="K137" s="92"/>
      <c r="L137" s="35"/>
      <c r="M137" s="35"/>
      <c r="N137" s="35"/>
      <c r="O137" s="35"/>
      <c r="P137" s="35"/>
      <c r="Q137" s="35"/>
      <c r="R137" s="35"/>
      <c r="S137" s="37"/>
      <c r="T137" s="30" t="str">
        <f t="shared" si="20"/>
        <v/>
      </c>
      <c r="U137" s="73" t="str">
        <f t="shared" si="21"/>
        <v/>
      </c>
      <c r="V137" s="30" t="str" cm="1">
        <f t="array" ref="V137">IF(T137="","",RPF(B137,C137,K137,J137,OBJEMOVA_ZLAVA+OBCHODNA_ZLAVA,3))</f>
        <v/>
      </c>
      <c r="W137" s="27" t="str">
        <f>RPF_KH(B137,C137,K137,J137,0)&amp;PU1_KH(T137,P137,S137,0)</f>
        <v/>
      </c>
      <c r="AC137" s="98" t="b">
        <f t="shared" si="13"/>
        <v>0</v>
      </c>
      <c r="AD137" s="98" t="b">
        <f t="shared" si="14"/>
        <v>0</v>
      </c>
      <c r="AE137" s="98" t="b">
        <f t="shared" si="15"/>
        <v>0</v>
      </c>
      <c r="AF137" s="98" t="b">
        <f t="shared" si="16"/>
        <v>0</v>
      </c>
      <c r="AG137" s="98" t="b">
        <f t="shared" si="17"/>
        <v>0</v>
      </c>
      <c r="AH137" s="98" t="str">
        <f t="shared" si="18"/>
        <v/>
      </c>
    </row>
    <row r="138" spans="1:34" s="56" customFormat="1" ht="35.1" hidden="1" customHeight="1" x14ac:dyDescent="0.25">
      <c r="A138" s="31">
        <f t="shared" si="19"/>
        <v>126</v>
      </c>
      <c r="B138" s="91"/>
      <c r="C138" s="89"/>
      <c r="D138" s="35"/>
      <c r="E138" s="35"/>
      <c r="F138" s="35"/>
      <c r="G138" s="36"/>
      <c r="H138" s="35"/>
      <c r="I138" s="32"/>
      <c r="J138" s="92"/>
      <c r="K138" s="92"/>
      <c r="L138" s="35"/>
      <c r="M138" s="35"/>
      <c r="N138" s="35"/>
      <c r="O138" s="35"/>
      <c r="P138" s="35"/>
      <c r="Q138" s="35"/>
      <c r="R138" s="35"/>
      <c r="S138" s="37"/>
      <c r="T138" s="30" t="str">
        <f t="shared" si="20"/>
        <v/>
      </c>
      <c r="U138" s="73" t="str">
        <f t="shared" si="21"/>
        <v/>
      </c>
      <c r="V138" s="30" t="str" cm="1">
        <f t="array" ref="V138">IF(T138="","",RPF(B138,C138,K138,J138,OBJEMOVA_ZLAVA+OBCHODNA_ZLAVA,3))</f>
        <v/>
      </c>
      <c r="W138" s="27" t="str">
        <f>RPF_KH(B138,C138,K138,J138,0)&amp;PU1_KH(T138,P138,S138,0)</f>
        <v/>
      </c>
      <c r="AC138" s="98" t="b">
        <f t="shared" si="13"/>
        <v>0</v>
      </c>
      <c r="AD138" s="98" t="b">
        <f t="shared" si="14"/>
        <v>0</v>
      </c>
      <c r="AE138" s="98" t="b">
        <f t="shared" si="15"/>
        <v>0</v>
      </c>
      <c r="AF138" s="98" t="b">
        <f t="shared" si="16"/>
        <v>0</v>
      </c>
      <c r="AG138" s="98" t="b">
        <f t="shared" si="17"/>
        <v>0</v>
      </c>
      <c r="AH138" s="98" t="str">
        <f t="shared" si="18"/>
        <v/>
      </c>
    </row>
    <row r="139" spans="1:34" s="56" customFormat="1" ht="35.1" hidden="1" customHeight="1" x14ac:dyDescent="0.25">
      <c r="A139" s="31">
        <f t="shared" si="19"/>
        <v>127</v>
      </c>
      <c r="B139" s="91"/>
      <c r="C139" s="89"/>
      <c r="D139" s="35"/>
      <c r="E139" s="35"/>
      <c r="F139" s="35"/>
      <c r="G139" s="36"/>
      <c r="H139" s="35"/>
      <c r="I139" s="32"/>
      <c r="J139" s="92"/>
      <c r="K139" s="92"/>
      <c r="L139" s="35"/>
      <c r="M139" s="35"/>
      <c r="N139" s="35"/>
      <c r="O139" s="35"/>
      <c r="P139" s="35"/>
      <c r="Q139" s="35"/>
      <c r="R139" s="35"/>
      <c r="S139" s="37"/>
      <c r="T139" s="30" t="str">
        <f t="shared" si="20"/>
        <v/>
      </c>
      <c r="U139" s="73" t="str">
        <f t="shared" si="21"/>
        <v/>
      </c>
      <c r="V139" s="30" t="str" cm="1">
        <f t="array" ref="V139">IF(T139="","",RPF(B139,C139,K139,J139,OBJEMOVA_ZLAVA+OBCHODNA_ZLAVA,3))</f>
        <v/>
      </c>
      <c r="W139" s="27" t="str">
        <f>RPF_KH(B139,C139,K139,J139,0)&amp;PU1_KH(T139,P139,S139,0)</f>
        <v/>
      </c>
      <c r="AC139" s="98" t="b">
        <f t="shared" si="13"/>
        <v>0</v>
      </c>
      <c r="AD139" s="98" t="b">
        <f t="shared" si="14"/>
        <v>0</v>
      </c>
      <c r="AE139" s="98" t="b">
        <f t="shared" si="15"/>
        <v>0</v>
      </c>
      <c r="AF139" s="98" t="b">
        <f t="shared" si="16"/>
        <v>0</v>
      </c>
      <c r="AG139" s="98" t="b">
        <f t="shared" si="17"/>
        <v>0</v>
      </c>
      <c r="AH139" s="98" t="str">
        <f t="shared" si="18"/>
        <v/>
      </c>
    </row>
    <row r="140" spans="1:34" s="56" customFormat="1" ht="35.1" hidden="1" customHeight="1" x14ac:dyDescent="0.25">
      <c r="A140" s="31">
        <f t="shared" si="19"/>
        <v>128</v>
      </c>
      <c r="B140" s="91"/>
      <c r="C140" s="89"/>
      <c r="D140" s="35"/>
      <c r="E140" s="35"/>
      <c r="F140" s="35"/>
      <c r="G140" s="36"/>
      <c r="H140" s="35"/>
      <c r="I140" s="32"/>
      <c r="J140" s="92"/>
      <c r="K140" s="92"/>
      <c r="L140" s="35"/>
      <c r="M140" s="35"/>
      <c r="N140" s="35"/>
      <c r="O140" s="35"/>
      <c r="P140" s="35"/>
      <c r="Q140" s="35"/>
      <c r="R140" s="35"/>
      <c r="S140" s="37"/>
      <c r="T140" s="30" t="str">
        <f t="shared" si="20"/>
        <v/>
      </c>
      <c r="U140" s="73" t="str">
        <f t="shared" si="21"/>
        <v/>
      </c>
      <c r="V140" s="30" t="str" cm="1">
        <f t="array" ref="V140">IF(T140="","",RPF(B140,C140,K140,J140,OBJEMOVA_ZLAVA+OBCHODNA_ZLAVA,3))</f>
        <v/>
      </c>
      <c r="W140" s="27" t="str">
        <f>RPF_KH(B140,C140,K140,J140,0)&amp;PU1_KH(T140,P140,S140,0)</f>
        <v/>
      </c>
      <c r="AC140" s="98" t="b">
        <f t="shared" si="13"/>
        <v>0</v>
      </c>
      <c r="AD140" s="98" t="b">
        <f t="shared" si="14"/>
        <v>0</v>
      </c>
      <c r="AE140" s="98" t="b">
        <f t="shared" si="15"/>
        <v>0</v>
      </c>
      <c r="AF140" s="98" t="b">
        <f t="shared" si="16"/>
        <v>0</v>
      </c>
      <c r="AG140" s="98" t="b">
        <f t="shared" si="17"/>
        <v>0</v>
      </c>
      <c r="AH140" s="98" t="str">
        <f t="shared" si="18"/>
        <v/>
      </c>
    </row>
    <row r="141" spans="1:34" s="56" customFormat="1" ht="35.1" hidden="1" customHeight="1" x14ac:dyDescent="0.25">
      <c r="A141" s="31">
        <f t="shared" si="19"/>
        <v>129</v>
      </c>
      <c r="B141" s="91"/>
      <c r="C141" s="89"/>
      <c r="D141" s="35"/>
      <c r="E141" s="35"/>
      <c r="F141" s="35"/>
      <c r="G141" s="36"/>
      <c r="H141" s="35"/>
      <c r="I141" s="32"/>
      <c r="J141" s="92"/>
      <c r="K141" s="92"/>
      <c r="L141" s="35"/>
      <c r="M141" s="35"/>
      <c r="N141" s="35"/>
      <c r="O141" s="35"/>
      <c r="P141" s="35"/>
      <c r="Q141" s="35"/>
      <c r="R141" s="35"/>
      <c r="S141" s="37"/>
      <c r="T141" s="30" t="str">
        <f t="shared" ref="T141:T172" si="22">RPF(B141,C141,K141,J141,OBJEMOVA_ZLAVA+OBCHODNA_ZLAVA,2)</f>
        <v/>
      </c>
      <c r="U141" s="73" t="str">
        <f t="shared" ref="U141:U172" si="23">IF(T141="","",OBJEMOVA_ZLAVA+OBCHODNA_ZLAVA)</f>
        <v/>
      </c>
      <c r="V141" s="30" t="str" cm="1">
        <f t="array" ref="V141">IF(T141="","",RPF(B141,C141,K141,J141,OBJEMOVA_ZLAVA+OBCHODNA_ZLAVA,3))</f>
        <v/>
      </c>
      <c r="W141" s="27" t="str">
        <f>RPF_KH(B141,C141,K141,J141,0)&amp;PU1_KH(T141,P141,S141,0)</f>
        <v/>
      </c>
      <c r="AC141" s="98" t="b">
        <f t="shared" si="13"/>
        <v>0</v>
      </c>
      <c r="AD141" s="98" t="b">
        <f t="shared" si="14"/>
        <v>0</v>
      </c>
      <c r="AE141" s="98" t="b">
        <f t="shared" si="15"/>
        <v>0</v>
      </c>
      <c r="AF141" s="98" t="b">
        <f t="shared" si="16"/>
        <v>0</v>
      </c>
      <c r="AG141" s="98" t="b">
        <f t="shared" si="17"/>
        <v>0</v>
      </c>
      <c r="AH141" s="98" t="str">
        <f t="shared" si="18"/>
        <v/>
      </c>
    </row>
    <row r="142" spans="1:34" s="56" customFormat="1" ht="35.1" hidden="1" customHeight="1" x14ac:dyDescent="0.25">
      <c r="A142" s="31">
        <f t="shared" si="19"/>
        <v>130</v>
      </c>
      <c r="B142" s="91"/>
      <c r="C142" s="89"/>
      <c r="D142" s="35"/>
      <c r="E142" s="35"/>
      <c r="F142" s="35"/>
      <c r="G142" s="36"/>
      <c r="H142" s="35"/>
      <c r="I142" s="32"/>
      <c r="J142" s="92"/>
      <c r="K142" s="92"/>
      <c r="L142" s="35"/>
      <c r="M142" s="35"/>
      <c r="N142" s="35"/>
      <c r="O142" s="35"/>
      <c r="P142" s="35"/>
      <c r="Q142" s="35"/>
      <c r="R142" s="35"/>
      <c r="S142" s="37"/>
      <c r="T142" s="30" t="str">
        <f t="shared" si="22"/>
        <v/>
      </c>
      <c r="U142" s="73" t="str">
        <f t="shared" si="23"/>
        <v/>
      </c>
      <c r="V142" s="30" t="str" cm="1">
        <f t="array" ref="V142">IF(T142="","",RPF(B142,C142,K142,J142,OBJEMOVA_ZLAVA+OBCHODNA_ZLAVA,3))</f>
        <v/>
      </c>
      <c r="W142" s="27" t="str">
        <f>RPF_KH(B142,C142,K142,J142,0)&amp;PU1_KH(T142,P142,S142,0)</f>
        <v/>
      </c>
      <c r="AC142" s="98" t="b">
        <f t="shared" ref="AC142:AC205" si="24">OR(C142="Ťahače",C142="Osobné",C142="Motocykle do 50 ccm",C142="Motocykle 51-350 ccm",C142="Motocykle nad 350 ccm",C142="Traktory",C142="Autobus mestský",C142="Malý motorový vozík",C142="Obytný automobil do celkovej hmotnosti 10 ton",C142="Sanitný automobil")</f>
        <v>0</v>
      </c>
      <c r="AD142" s="98" t="b">
        <f t="shared" ref="AD142:AD205" si="25">OR(C142="Návesy do 24 000 kg",C142="Návesy nad 24 001 kg")</f>
        <v>0</v>
      </c>
      <c r="AE142" s="98" t="b">
        <f t="shared" ref="AE142:AE205" si="26">OR(C142="Nákladné MV od 3,5 do 12 t",C142="Nákladné MV nad 12 t")</f>
        <v>0</v>
      </c>
      <c r="AF142" s="98" t="b">
        <f t="shared" ref="AF142:AF205" si="27">OR(C142="Autobus do 5 t",C142="Autobus nad 5 t")</f>
        <v>0</v>
      </c>
      <c r="AG142" s="98" t="b">
        <f t="shared" ref="AG142:AG205" si="28">OR(C142="Prívesy do 750 kg",C142="Prívesy nad 750 kg")</f>
        <v>0</v>
      </c>
      <c r="AH142" s="98" t="str">
        <f t="shared" ref="AH142:AH205" si="29">IF(AD142,OR(IF(AND(C142="Návesy do 24 000 kg",K142&gt;24000)=TRUE,1,0)=1,IF(AND(C142="Návesy nad 24 001 kg",AND(K142&gt;0,K142&lt;=24000))=TRUE,1,0)=1)=FALSE,IF(AE142,OR(IF(AND(C142="Nákladné MV od 3,5 do 12 t",K142&gt;12000)=TRUE,1,0)=1,IF(AND(C142="Nákladné MV nad 12 t",AND(K142&gt;0,K142&lt;=12000))=TRUE,1,0)=1)=FALSE,IF(AF142,OR(IF(AND(C142="Autobus do 5 t",K142&gt;5000)=TRUE,1,0)=1,IF(AND(C142="Autobus nad 5 t",AND(K142&gt;0,K142&lt;=5000))=TRUE,1,0)=1)=FALSE,IF(AG142,OR(IF(AND(C142="Prívesy do 750 kg",K142&gt;750)=TRUE,1,0)=1,IF(AND(C142="Prívesy nad 750 kg",AND(K142&gt;0,K142&lt;=750))=TRUE,1,0)=1)=FALSE,IF(AC142,K142&gt;0,"")))))</f>
        <v/>
      </c>
    </row>
    <row r="143" spans="1:34" s="56" customFormat="1" ht="35.1" hidden="1" customHeight="1" x14ac:dyDescent="0.25">
      <c r="A143" s="31">
        <f t="shared" ref="A143:A206" si="30">A142+1</f>
        <v>131</v>
      </c>
      <c r="B143" s="91"/>
      <c r="C143" s="89"/>
      <c r="D143" s="35"/>
      <c r="E143" s="35"/>
      <c r="F143" s="35"/>
      <c r="G143" s="36"/>
      <c r="H143" s="35"/>
      <c r="I143" s="32"/>
      <c r="J143" s="92"/>
      <c r="K143" s="92"/>
      <c r="L143" s="35"/>
      <c r="M143" s="35"/>
      <c r="N143" s="35"/>
      <c r="O143" s="35"/>
      <c r="P143" s="35"/>
      <c r="Q143" s="35"/>
      <c r="R143" s="35"/>
      <c r="S143" s="37"/>
      <c r="T143" s="30" t="str">
        <f t="shared" si="22"/>
        <v/>
      </c>
      <c r="U143" s="73" t="str">
        <f t="shared" si="23"/>
        <v/>
      </c>
      <c r="V143" s="30" t="str" cm="1">
        <f t="array" ref="V143">IF(T143="","",RPF(B143,C143,K143,J143,OBJEMOVA_ZLAVA+OBCHODNA_ZLAVA,3))</f>
        <v/>
      </c>
      <c r="W143" s="27" t="str">
        <f>RPF_KH(B143,C143,K143,J143,0)&amp;PU1_KH(T143,P143,S143,0)</f>
        <v/>
      </c>
      <c r="AC143" s="98" t="b">
        <f t="shared" si="24"/>
        <v>0</v>
      </c>
      <c r="AD143" s="98" t="b">
        <f t="shared" si="25"/>
        <v>0</v>
      </c>
      <c r="AE143" s="98" t="b">
        <f t="shared" si="26"/>
        <v>0</v>
      </c>
      <c r="AF143" s="98" t="b">
        <f t="shared" si="27"/>
        <v>0</v>
      </c>
      <c r="AG143" s="98" t="b">
        <f t="shared" si="28"/>
        <v>0</v>
      </c>
      <c r="AH143" s="98" t="str">
        <f t="shared" si="29"/>
        <v/>
      </c>
    </row>
    <row r="144" spans="1:34" s="56" customFormat="1" ht="35.1" hidden="1" customHeight="1" x14ac:dyDescent="0.25">
      <c r="A144" s="31">
        <f t="shared" si="30"/>
        <v>132</v>
      </c>
      <c r="B144" s="91"/>
      <c r="C144" s="89"/>
      <c r="D144" s="35"/>
      <c r="E144" s="35"/>
      <c r="F144" s="35"/>
      <c r="G144" s="36"/>
      <c r="H144" s="35"/>
      <c r="I144" s="32"/>
      <c r="J144" s="92"/>
      <c r="K144" s="92"/>
      <c r="L144" s="35"/>
      <c r="M144" s="35"/>
      <c r="N144" s="35"/>
      <c r="O144" s="35"/>
      <c r="P144" s="35"/>
      <c r="Q144" s="35"/>
      <c r="R144" s="35"/>
      <c r="S144" s="37"/>
      <c r="T144" s="30" t="str">
        <f t="shared" si="22"/>
        <v/>
      </c>
      <c r="U144" s="73" t="str">
        <f t="shared" si="23"/>
        <v/>
      </c>
      <c r="V144" s="30" t="str" cm="1">
        <f t="array" ref="V144">IF(T144="","",RPF(B144,C144,K144,J144,OBJEMOVA_ZLAVA+OBCHODNA_ZLAVA,3))</f>
        <v/>
      </c>
      <c r="W144" s="27" t="str">
        <f>RPF_KH(B144,C144,K144,J144,0)&amp;PU1_KH(T144,P144,S144,0)</f>
        <v/>
      </c>
      <c r="AC144" s="98" t="b">
        <f t="shared" si="24"/>
        <v>0</v>
      </c>
      <c r="AD144" s="98" t="b">
        <f t="shared" si="25"/>
        <v>0</v>
      </c>
      <c r="AE144" s="98" t="b">
        <f t="shared" si="26"/>
        <v>0</v>
      </c>
      <c r="AF144" s="98" t="b">
        <f t="shared" si="27"/>
        <v>0</v>
      </c>
      <c r="AG144" s="98" t="b">
        <f t="shared" si="28"/>
        <v>0</v>
      </c>
      <c r="AH144" s="98" t="str">
        <f t="shared" si="29"/>
        <v/>
      </c>
    </row>
    <row r="145" spans="1:34" s="56" customFormat="1" ht="35.1" hidden="1" customHeight="1" x14ac:dyDescent="0.25">
      <c r="A145" s="31">
        <f t="shared" si="30"/>
        <v>133</v>
      </c>
      <c r="B145" s="91"/>
      <c r="C145" s="89"/>
      <c r="D145" s="35"/>
      <c r="E145" s="35"/>
      <c r="F145" s="35"/>
      <c r="G145" s="36"/>
      <c r="H145" s="35"/>
      <c r="I145" s="32"/>
      <c r="J145" s="92"/>
      <c r="K145" s="92"/>
      <c r="L145" s="35"/>
      <c r="M145" s="35"/>
      <c r="N145" s="35"/>
      <c r="O145" s="35"/>
      <c r="P145" s="35"/>
      <c r="Q145" s="35"/>
      <c r="R145" s="35"/>
      <c r="S145" s="37"/>
      <c r="T145" s="30" t="str">
        <f t="shared" si="22"/>
        <v/>
      </c>
      <c r="U145" s="73" t="str">
        <f t="shared" si="23"/>
        <v/>
      </c>
      <c r="V145" s="30" t="str" cm="1">
        <f t="array" ref="V145">IF(T145="","",RPF(B145,C145,K145,J145,OBJEMOVA_ZLAVA+OBCHODNA_ZLAVA,3))</f>
        <v/>
      </c>
      <c r="W145" s="27" t="str">
        <f>RPF_KH(B145,C145,K145,J145,0)&amp;PU1_KH(T145,P145,S145,0)</f>
        <v/>
      </c>
      <c r="AC145" s="98" t="b">
        <f t="shared" si="24"/>
        <v>0</v>
      </c>
      <c r="AD145" s="98" t="b">
        <f t="shared" si="25"/>
        <v>0</v>
      </c>
      <c r="AE145" s="98" t="b">
        <f t="shared" si="26"/>
        <v>0</v>
      </c>
      <c r="AF145" s="98" t="b">
        <f t="shared" si="27"/>
        <v>0</v>
      </c>
      <c r="AG145" s="98" t="b">
        <f t="shared" si="28"/>
        <v>0</v>
      </c>
      <c r="AH145" s="98" t="str">
        <f t="shared" si="29"/>
        <v/>
      </c>
    </row>
    <row r="146" spans="1:34" s="56" customFormat="1" ht="35.1" hidden="1" customHeight="1" x14ac:dyDescent="0.25">
      <c r="A146" s="31">
        <f t="shared" si="30"/>
        <v>134</v>
      </c>
      <c r="B146" s="91"/>
      <c r="C146" s="89"/>
      <c r="D146" s="35"/>
      <c r="E146" s="35"/>
      <c r="F146" s="35"/>
      <c r="G146" s="36"/>
      <c r="H146" s="35"/>
      <c r="I146" s="32"/>
      <c r="J146" s="92"/>
      <c r="K146" s="92"/>
      <c r="L146" s="35"/>
      <c r="M146" s="35"/>
      <c r="N146" s="35"/>
      <c r="O146" s="35"/>
      <c r="P146" s="35"/>
      <c r="Q146" s="35"/>
      <c r="R146" s="35"/>
      <c r="S146" s="37"/>
      <c r="T146" s="30" t="str">
        <f t="shared" si="22"/>
        <v/>
      </c>
      <c r="U146" s="73" t="str">
        <f t="shared" si="23"/>
        <v/>
      </c>
      <c r="V146" s="30" t="str" cm="1">
        <f t="array" ref="V146">IF(T146="","",RPF(B146,C146,K146,J146,OBJEMOVA_ZLAVA+OBCHODNA_ZLAVA,3))</f>
        <v/>
      </c>
      <c r="W146" s="27" t="str">
        <f>RPF_KH(B146,C146,K146,J146,0)&amp;PU1_KH(T146,P146,S146,0)</f>
        <v/>
      </c>
      <c r="AC146" s="98" t="b">
        <f t="shared" si="24"/>
        <v>0</v>
      </c>
      <c r="AD146" s="98" t="b">
        <f t="shared" si="25"/>
        <v>0</v>
      </c>
      <c r="AE146" s="98" t="b">
        <f t="shared" si="26"/>
        <v>0</v>
      </c>
      <c r="AF146" s="98" t="b">
        <f t="shared" si="27"/>
        <v>0</v>
      </c>
      <c r="AG146" s="98" t="b">
        <f t="shared" si="28"/>
        <v>0</v>
      </c>
      <c r="AH146" s="98" t="str">
        <f t="shared" si="29"/>
        <v/>
      </c>
    </row>
    <row r="147" spans="1:34" s="56" customFormat="1" ht="35.1" hidden="1" customHeight="1" x14ac:dyDescent="0.25">
      <c r="A147" s="31">
        <f t="shared" si="30"/>
        <v>135</v>
      </c>
      <c r="B147" s="91"/>
      <c r="C147" s="89"/>
      <c r="D147" s="35"/>
      <c r="E147" s="35"/>
      <c r="F147" s="35"/>
      <c r="G147" s="36"/>
      <c r="H147" s="35"/>
      <c r="I147" s="32"/>
      <c r="J147" s="92"/>
      <c r="K147" s="92"/>
      <c r="L147" s="35"/>
      <c r="M147" s="35"/>
      <c r="N147" s="35"/>
      <c r="O147" s="35"/>
      <c r="P147" s="35"/>
      <c r="Q147" s="35"/>
      <c r="R147" s="35"/>
      <c r="S147" s="37"/>
      <c r="T147" s="30" t="str">
        <f t="shared" si="22"/>
        <v/>
      </c>
      <c r="U147" s="73" t="str">
        <f t="shared" si="23"/>
        <v/>
      </c>
      <c r="V147" s="30" t="str" cm="1">
        <f t="array" ref="V147">IF(T147="","",RPF(B147,C147,K147,J147,OBJEMOVA_ZLAVA+OBCHODNA_ZLAVA,3))</f>
        <v/>
      </c>
      <c r="W147" s="27" t="str">
        <f>RPF_KH(B147,C147,K147,J147,0)&amp;PU1_KH(T147,P147,S147,0)</f>
        <v/>
      </c>
      <c r="AC147" s="98" t="b">
        <f t="shared" si="24"/>
        <v>0</v>
      </c>
      <c r="AD147" s="98" t="b">
        <f t="shared" si="25"/>
        <v>0</v>
      </c>
      <c r="AE147" s="98" t="b">
        <f t="shared" si="26"/>
        <v>0</v>
      </c>
      <c r="AF147" s="98" t="b">
        <f t="shared" si="27"/>
        <v>0</v>
      </c>
      <c r="AG147" s="98" t="b">
        <f t="shared" si="28"/>
        <v>0</v>
      </c>
      <c r="AH147" s="98" t="str">
        <f t="shared" si="29"/>
        <v/>
      </c>
    </row>
    <row r="148" spans="1:34" s="56" customFormat="1" ht="35.1" hidden="1" customHeight="1" x14ac:dyDescent="0.25">
      <c r="A148" s="31">
        <f t="shared" si="30"/>
        <v>136</v>
      </c>
      <c r="B148" s="91"/>
      <c r="C148" s="89"/>
      <c r="D148" s="35"/>
      <c r="E148" s="35"/>
      <c r="F148" s="35"/>
      <c r="G148" s="36"/>
      <c r="H148" s="35"/>
      <c r="I148" s="32"/>
      <c r="J148" s="92"/>
      <c r="K148" s="92"/>
      <c r="L148" s="35"/>
      <c r="M148" s="35"/>
      <c r="N148" s="35"/>
      <c r="O148" s="35"/>
      <c r="P148" s="35"/>
      <c r="Q148" s="35"/>
      <c r="R148" s="35"/>
      <c r="S148" s="37"/>
      <c r="T148" s="30" t="str">
        <f t="shared" si="22"/>
        <v/>
      </c>
      <c r="U148" s="73" t="str">
        <f t="shared" si="23"/>
        <v/>
      </c>
      <c r="V148" s="30" t="str" cm="1">
        <f t="array" ref="V148">IF(T148="","",RPF(B148,C148,K148,J148,OBJEMOVA_ZLAVA+OBCHODNA_ZLAVA,3))</f>
        <v/>
      </c>
      <c r="W148" s="27" t="str">
        <f>RPF_KH(B148,C148,K148,J148,0)&amp;PU1_KH(T148,P148,S148,0)</f>
        <v/>
      </c>
      <c r="AC148" s="98" t="b">
        <f t="shared" si="24"/>
        <v>0</v>
      </c>
      <c r="AD148" s="98" t="b">
        <f t="shared" si="25"/>
        <v>0</v>
      </c>
      <c r="AE148" s="98" t="b">
        <f t="shared" si="26"/>
        <v>0</v>
      </c>
      <c r="AF148" s="98" t="b">
        <f t="shared" si="27"/>
        <v>0</v>
      </c>
      <c r="AG148" s="98" t="b">
        <f t="shared" si="28"/>
        <v>0</v>
      </c>
      <c r="AH148" s="98" t="str">
        <f t="shared" si="29"/>
        <v/>
      </c>
    </row>
    <row r="149" spans="1:34" s="56" customFormat="1" ht="35.1" hidden="1" customHeight="1" x14ac:dyDescent="0.25">
      <c r="A149" s="31">
        <f t="shared" si="30"/>
        <v>137</v>
      </c>
      <c r="B149" s="91"/>
      <c r="C149" s="89"/>
      <c r="D149" s="35"/>
      <c r="E149" s="35"/>
      <c r="F149" s="35"/>
      <c r="G149" s="36"/>
      <c r="H149" s="35"/>
      <c r="I149" s="32"/>
      <c r="J149" s="92"/>
      <c r="K149" s="92"/>
      <c r="L149" s="35"/>
      <c r="M149" s="35"/>
      <c r="N149" s="35"/>
      <c r="O149" s="35"/>
      <c r="P149" s="35"/>
      <c r="Q149" s="35"/>
      <c r="R149" s="35"/>
      <c r="S149" s="37"/>
      <c r="T149" s="30" t="str">
        <f t="shared" si="22"/>
        <v/>
      </c>
      <c r="U149" s="73" t="str">
        <f t="shared" si="23"/>
        <v/>
      </c>
      <c r="V149" s="30" t="str" cm="1">
        <f t="array" ref="V149">IF(T149="","",RPF(B149,C149,K149,J149,OBJEMOVA_ZLAVA+OBCHODNA_ZLAVA,3))</f>
        <v/>
      </c>
      <c r="W149" s="27" t="str">
        <f>RPF_KH(B149,C149,K149,J149,0)&amp;PU1_KH(T149,P149,S149,0)</f>
        <v/>
      </c>
      <c r="AC149" s="98" t="b">
        <f t="shared" si="24"/>
        <v>0</v>
      </c>
      <c r="AD149" s="98" t="b">
        <f t="shared" si="25"/>
        <v>0</v>
      </c>
      <c r="AE149" s="98" t="b">
        <f t="shared" si="26"/>
        <v>0</v>
      </c>
      <c r="AF149" s="98" t="b">
        <f t="shared" si="27"/>
        <v>0</v>
      </c>
      <c r="AG149" s="98" t="b">
        <f t="shared" si="28"/>
        <v>0</v>
      </c>
      <c r="AH149" s="98" t="str">
        <f t="shared" si="29"/>
        <v/>
      </c>
    </row>
    <row r="150" spans="1:34" s="56" customFormat="1" ht="35.1" hidden="1" customHeight="1" x14ac:dyDescent="0.25">
      <c r="A150" s="31">
        <f t="shared" si="30"/>
        <v>138</v>
      </c>
      <c r="B150" s="91"/>
      <c r="C150" s="89"/>
      <c r="D150" s="35"/>
      <c r="E150" s="35"/>
      <c r="F150" s="35"/>
      <c r="G150" s="36"/>
      <c r="H150" s="35"/>
      <c r="I150" s="32"/>
      <c r="J150" s="92"/>
      <c r="K150" s="92"/>
      <c r="L150" s="35"/>
      <c r="M150" s="35"/>
      <c r="N150" s="35"/>
      <c r="O150" s="35"/>
      <c r="P150" s="35"/>
      <c r="Q150" s="35"/>
      <c r="R150" s="35"/>
      <c r="S150" s="37"/>
      <c r="T150" s="30" t="str">
        <f t="shared" si="22"/>
        <v/>
      </c>
      <c r="U150" s="73" t="str">
        <f t="shared" si="23"/>
        <v/>
      </c>
      <c r="V150" s="30" t="str" cm="1">
        <f t="array" ref="V150">IF(T150="","",RPF(B150,C150,K150,J150,OBJEMOVA_ZLAVA+OBCHODNA_ZLAVA,3))</f>
        <v/>
      </c>
      <c r="W150" s="27" t="str">
        <f>RPF_KH(B150,C150,K150,J150,0)&amp;PU1_KH(T150,P150,S150,0)</f>
        <v/>
      </c>
      <c r="AC150" s="98" t="b">
        <f t="shared" si="24"/>
        <v>0</v>
      </c>
      <c r="AD150" s="98" t="b">
        <f t="shared" si="25"/>
        <v>0</v>
      </c>
      <c r="AE150" s="98" t="b">
        <f t="shared" si="26"/>
        <v>0</v>
      </c>
      <c r="AF150" s="98" t="b">
        <f t="shared" si="27"/>
        <v>0</v>
      </c>
      <c r="AG150" s="98" t="b">
        <f t="shared" si="28"/>
        <v>0</v>
      </c>
      <c r="AH150" s="98" t="str">
        <f t="shared" si="29"/>
        <v/>
      </c>
    </row>
    <row r="151" spans="1:34" s="56" customFormat="1" ht="35.1" hidden="1" customHeight="1" x14ac:dyDescent="0.25">
      <c r="A151" s="31">
        <f t="shared" si="30"/>
        <v>139</v>
      </c>
      <c r="B151" s="91"/>
      <c r="C151" s="89"/>
      <c r="D151" s="35"/>
      <c r="E151" s="35"/>
      <c r="F151" s="35"/>
      <c r="G151" s="36"/>
      <c r="H151" s="35"/>
      <c r="I151" s="32"/>
      <c r="J151" s="92"/>
      <c r="K151" s="92"/>
      <c r="L151" s="35"/>
      <c r="M151" s="35"/>
      <c r="N151" s="35"/>
      <c r="O151" s="35"/>
      <c r="P151" s="35"/>
      <c r="Q151" s="35"/>
      <c r="R151" s="35"/>
      <c r="S151" s="37"/>
      <c r="T151" s="30" t="str">
        <f t="shared" si="22"/>
        <v/>
      </c>
      <c r="U151" s="73" t="str">
        <f t="shared" si="23"/>
        <v/>
      </c>
      <c r="V151" s="30" t="str" cm="1">
        <f t="array" ref="V151">IF(T151="","",RPF(B151,C151,K151,J151,OBJEMOVA_ZLAVA+OBCHODNA_ZLAVA,3))</f>
        <v/>
      </c>
      <c r="W151" s="27" t="str">
        <f>RPF_KH(B151,C151,K151,J151,0)&amp;PU1_KH(T151,P151,S151,0)</f>
        <v/>
      </c>
      <c r="AC151" s="98" t="b">
        <f t="shared" si="24"/>
        <v>0</v>
      </c>
      <c r="AD151" s="98" t="b">
        <f t="shared" si="25"/>
        <v>0</v>
      </c>
      <c r="AE151" s="98" t="b">
        <f t="shared" si="26"/>
        <v>0</v>
      </c>
      <c r="AF151" s="98" t="b">
        <f t="shared" si="27"/>
        <v>0</v>
      </c>
      <c r="AG151" s="98" t="b">
        <f t="shared" si="28"/>
        <v>0</v>
      </c>
      <c r="AH151" s="98" t="str">
        <f t="shared" si="29"/>
        <v/>
      </c>
    </row>
    <row r="152" spans="1:34" s="56" customFormat="1" ht="35.1" hidden="1" customHeight="1" x14ac:dyDescent="0.25">
      <c r="A152" s="31">
        <f t="shared" si="30"/>
        <v>140</v>
      </c>
      <c r="B152" s="91"/>
      <c r="C152" s="89"/>
      <c r="D152" s="35"/>
      <c r="E152" s="35"/>
      <c r="F152" s="35"/>
      <c r="G152" s="36"/>
      <c r="H152" s="35"/>
      <c r="I152" s="32"/>
      <c r="J152" s="92"/>
      <c r="K152" s="92"/>
      <c r="L152" s="35"/>
      <c r="M152" s="35"/>
      <c r="N152" s="35"/>
      <c r="O152" s="35"/>
      <c r="P152" s="35"/>
      <c r="Q152" s="35"/>
      <c r="R152" s="35"/>
      <c r="S152" s="37"/>
      <c r="T152" s="30" t="str">
        <f t="shared" si="22"/>
        <v/>
      </c>
      <c r="U152" s="73" t="str">
        <f t="shared" si="23"/>
        <v/>
      </c>
      <c r="V152" s="30" t="str" cm="1">
        <f t="array" ref="V152">IF(T152="","",RPF(B152,C152,K152,J152,OBJEMOVA_ZLAVA+OBCHODNA_ZLAVA,3))</f>
        <v/>
      </c>
      <c r="W152" s="27" t="str">
        <f>RPF_KH(B152,C152,K152,J152,0)&amp;PU1_KH(T152,P152,S152,0)</f>
        <v/>
      </c>
      <c r="AC152" s="98" t="b">
        <f t="shared" si="24"/>
        <v>0</v>
      </c>
      <c r="AD152" s="98" t="b">
        <f t="shared" si="25"/>
        <v>0</v>
      </c>
      <c r="AE152" s="98" t="b">
        <f t="shared" si="26"/>
        <v>0</v>
      </c>
      <c r="AF152" s="98" t="b">
        <f t="shared" si="27"/>
        <v>0</v>
      </c>
      <c r="AG152" s="98" t="b">
        <f t="shared" si="28"/>
        <v>0</v>
      </c>
      <c r="AH152" s="98" t="str">
        <f t="shared" si="29"/>
        <v/>
      </c>
    </row>
    <row r="153" spans="1:34" s="56" customFormat="1" ht="35.1" hidden="1" customHeight="1" x14ac:dyDescent="0.25">
      <c r="A153" s="31">
        <f t="shared" si="30"/>
        <v>141</v>
      </c>
      <c r="B153" s="91"/>
      <c r="C153" s="89"/>
      <c r="D153" s="35"/>
      <c r="E153" s="35"/>
      <c r="F153" s="35"/>
      <c r="G153" s="36"/>
      <c r="H153" s="35"/>
      <c r="I153" s="32"/>
      <c r="J153" s="92"/>
      <c r="K153" s="92"/>
      <c r="L153" s="35"/>
      <c r="M153" s="35"/>
      <c r="N153" s="35"/>
      <c r="O153" s="35"/>
      <c r="P153" s="35"/>
      <c r="Q153" s="35"/>
      <c r="R153" s="35"/>
      <c r="S153" s="37"/>
      <c r="T153" s="30" t="str">
        <f t="shared" si="22"/>
        <v/>
      </c>
      <c r="U153" s="73" t="str">
        <f t="shared" si="23"/>
        <v/>
      </c>
      <c r="V153" s="30" t="str" cm="1">
        <f t="array" ref="V153">IF(T153="","",RPF(B153,C153,K153,J153,OBJEMOVA_ZLAVA+OBCHODNA_ZLAVA,3))</f>
        <v/>
      </c>
      <c r="W153" s="27" t="str">
        <f>RPF_KH(B153,C153,K153,J153,0)&amp;PU1_KH(T153,P153,S153,0)</f>
        <v/>
      </c>
      <c r="AC153" s="98" t="b">
        <f t="shared" si="24"/>
        <v>0</v>
      </c>
      <c r="AD153" s="98" t="b">
        <f t="shared" si="25"/>
        <v>0</v>
      </c>
      <c r="AE153" s="98" t="b">
        <f t="shared" si="26"/>
        <v>0</v>
      </c>
      <c r="AF153" s="98" t="b">
        <f t="shared" si="27"/>
        <v>0</v>
      </c>
      <c r="AG153" s="98" t="b">
        <f t="shared" si="28"/>
        <v>0</v>
      </c>
      <c r="AH153" s="98" t="str">
        <f t="shared" si="29"/>
        <v/>
      </c>
    </row>
    <row r="154" spans="1:34" s="56" customFormat="1" ht="35.1" hidden="1" customHeight="1" x14ac:dyDescent="0.25">
      <c r="A154" s="31">
        <f t="shared" si="30"/>
        <v>142</v>
      </c>
      <c r="B154" s="91"/>
      <c r="C154" s="89"/>
      <c r="D154" s="35"/>
      <c r="E154" s="35"/>
      <c r="F154" s="35"/>
      <c r="G154" s="36"/>
      <c r="H154" s="35"/>
      <c r="I154" s="32"/>
      <c r="J154" s="92"/>
      <c r="K154" s="92"/>
      <c r="L154" s="35"/>
      <c r="M154" s="35"/>
      <c r="N154" s="35"/>
      <c r="O154" s="35"/>
      <c r="P154" s="35"/>
      <c r="Q154" s="35"/>
      <c r="R154" s="35"/>
      <c r="S154" s="37"/>
      <c r="T154" s="30" t="str">
        <f t="shared" si="22"/>
        <v/>
      </c>
      <c r="U154" s="73" t="str">
        <f t="shared" si="23"/>
        <v/>
      </c>
      <c r="V154" s="30" t="str" cm="1">
        <f t="array" ref="V154">IF(T154="","",RPF(B154,C154,K154,J154,OBJEMOVA_ZLAVA+OBCHODNA_ZLAVA,3))</f>
        <v/>
      </c>
      <c r="W154" s="27" t="str">
        <f>RPF_KH(B154,C154,K154,J154,0)&amp;PU1_KH(T154,P154,S154,0)</f>
        <v/>
      </c>
      <c r="AC154" s="98" t="b">
        <f t="shared" si="24"/>
        <v>0</v>
      </c>
      <c r="AD154" s="98" t="b">
        <f t="shared" si="25"/>
        <v>0</v>
      </c>
      <c r="AE154" s="98" t="b">
        <f t="shared" si="26"/>
        <v>0</v>
      </c>
      <c r="AF154" s="98" t="b">
        <f t="shared" si="27"/>
        <v>0</v>
      </c>
      <c r="AG154" s="98" t="b">
        <f t="shared" si="28"/>
        <v>0</v>
      </c>
      <c r="AH154" s="98" t="str">
        <f t="shared" si="29"/>
        <v/>
      </c>
    </row>
    <row r="155" spans="1:34" s="56" customFormat="1" ht="35.1" hidden="1" customHeight="1" x14ac:dyDescent="0.25">
      <c r="A155" s="31">
        <f t="shared" si="30"/>
        <v>143</v>
      </c>
      <c r="B155" s="91"/>
      <c r="C155" s="89"/>
      <c r="D155" s="35"/>
      <c r="E155" s="35"/>
      <c r="F155" s="35"/>
      <c r="G155" s="36"/>
      <c r="H155" s="35"/>
      <c r="I155" s="32"/>
      <c r="J155" s="92"/>
      <c r="K155" s="92"/>
      <c r="L155" s="35"/>
      <c r="M155" s="35"/>
      <c r="N155" s="35"/>
      <c r="O155" s="35"/>
      <c r="P155" s="35"/>
      <c r="Q155" s="35"/>
      <c r="R155" s="35"/>
      <c r="S155" s="37"/>
      <c r="T155" s="30" t="str">
        <f t="shared" si="22"/>
        <v/>
      </c>
      <c r="U155" s="73" t="str">
        <f t="shared" si="23"/>
        <v/>
      </c>
      <c r="V155" s="30" t="str" cm="1">
        <f t="array" ref="V155">IF(T155="","",RPF(B155,C155,K155,J155,OBJEMOVA_ZLAVA+OBCHODNA_ZLAVA,3))</f>
        <v/>
      </c>
      <c r="W155" s="27" t="str">
        <f>RPF_KH(B155,C155,K155,J155,0)&amp;PU1_KH(T155,P155,S155,0)</f>
        <v/>
      </c>
      <c r="AC155" s="98" t="b">
        <f t="shared" si="24"/>
        <v>0</v>
      </c>
      <c r="AD155" s="98" t="b">
        <f t="shared" si="25"/>
        <v>0</v>
      </c>
      <c r="AE155" s="98" t="b">
        <f t="shared" si="26"/>
        <v>0</v>
      </c>
      <c r="AF155" s="98" t="b">
        <f t="shared" si="27"/>
        <v>0</v>
      </c>
      <c r="AG155" s="98" t="b">
        <f t="shared" si="28"/>
        <v>0</v>
      </c>
      <c r="AH155" s="98" t="str">
        <f t="shared" si="29"/>
        <v/>
      </c>
    </row>
    <row r="156" spans="1:34" s="56" customFormat="1" ht="35.1" hidden="1" customHeight="1" x14ac:dyDescent="0.25">
      <c r="A156" s="31">
        <f t="shared" si="30"/>
        <v>144</v>
      </c>
      <c r="B156" s="91"/>
      <c r="C156" s="89"/>
      <c r="D156" s="35"/>
      <c r="E156" s="35"/>
      <c r="F156" s="35"/>
      <c r="G156" s="36"/>
      <c r="H156" s="35"/>
      <c r="I156" s="32"/>
      <c r="J156" s="92"/>
      <c r="K156" s="92"/>
      <c r="L156" s="35"/>
      <c r="M156" s="35"/>
      <c r="N156" s="35"/>
      <c r="O156" s="35"/>
      <c r="P156" s="35"/>
      <c r="Q156" s="35"/>
      <c r="R156" s="35"/>
      <c r="S156" s="37"/>
      <c r="T156" s="30" t="str">
        <f t="shared" si="22"/>
        <v/>
      </c>
      <c r="U156" s="73" t="str">
        <f t="shared" si="23"/>
        <v/>
      </c>
      <c r="V156" s="30" t="str" cm="1">
        <f t="array" ref="V156">IF(T156="","",RPF(B156,C156,K156,J156,OBJEMOVA_ZLAVA+OBCHODNA_ZLAVA,3))</f>
        <v/>
      </c>
      <c r="W156" s="27" t="str">
        <f>RPF_KH(B156,C156,K156,J156,0)&amp;PU1_KH(T156,P156,S156,0)</f>
        <v/>
      </c>
      <c r="AC156" s="98" t="b">
        <f t="shared" si="24"/>
        <v>0</v>
      </c>
      <c r="AD156" s="98" t="b">
        <f t="shared" si="25"/>
        <v>0</v>
      </c>
      <c r="AE156" s="98" t="b">
        <f t="shared" si="26"/>
        <v>0</v>
      </c>
      <c r="AF156" s="98" t="b">
        <f t="shared" si="27"/>
        <v>0</v>
      </c>
      <c r="AG156" s="98" t="b">
        <f t="shared" si="28"/>
        <v>0</v>
      </c>
      <c r="AH156" s="98" t="str">
        <f t="shared" si="29"/>
        <v/>
      </c>
    </row>
    <row r="157" spans="1:34" s="56" customFormat="1" ht="35.1" hidden="1" customHeight="1" x14ac:dyDescent="0.25">
      <c r="A157" s="31">
        <f t="shared" si="30"/>
        <v>145</v>
      </c>
      <c r="B157" s="91"/>
      <c r="C157" s="89"/>
      <c r="D157" s="35"/>
      <c r="E157" s="35"/>
      <c r="F157" s="35"/>
      <c r="G157" s="36"/>
      <c r="H157" s="35"/>
      <c r="I157" s="32"/>
      <c r="J157" s="92"/>
      <c r="K157" s="92"/>
      <c r="L157" s="35"/>
      <c r="M157" s="35"/>
      <c r="N157" s="35"/>
      <c r="O157" s="35"/>
      <c r="P157" s="35"/>
      <c r="Q157" s="35"/>
      <c r="R157" s="35"/>
      <c r="S157" s="37"/>
      <c r="T157" s="30" t="str">
        <f t="shared" si="22"/>
        <v/>
      </c>
      <c r="U157" s="73" t="str">
        <f t="shared" si="23"/>
        <v/>
      </c>
      <c r="V157" s="30" t="str" cm="1">
        <f t="array" ref="V157">IF(T157="","",RPF(B157,C157,K157,J157,OBJEMOVA_ZLAVA+OBCHODNA_ZLAVA,3))</f>
        <v/>
      </c>
      <c r="W157" s="27" t="str">
        <f>RPF_KH(B157,C157,K157,J157,0)&amp;PU1_KH(T157,P157,S157,0)</f>
        <v/>
      </c>
      <c r="AC157" s="98" t="b">
        <f t="shared" si="24"/>
        <v>0</v>
      </c>
      <c r="AD157" s="98" t="b">
        <f t="shared" si="25"/>
        <v>0</v>
      </c>
      <c r="AE157" s="98" t="b">
        <f t="shared" si="26"/>
        <v>0</v>
      </c>
      <c r="AF157" s="98" t="b">
        <f t="shared" si="27"/>
        <v>0</v>
      </c>
      <c r="AG157" s="98" t="b">
        <f t="shared" si="28"/>
        <v>0</v>
      </c>
      <c r="AH157" s="98" t="str">
        <f t="shared" si="29"/>
        <v/>
      </c>
    </row>
    <row r="158" spans="1:34" s="56" customFormat="1" ht="35.1" hidden="1" customHeight="1" x14ac:dyDescent="0.25">
      <c r="A158" s="31">
        <f t="shared" si="30"/>
        <v>146</v>
      </c>
      <c r="B158" s="91"/>
      <c r="C158" s="89"/>
      <c r="D158" s="35"/>
      <c r="E158" s="35"/>
      <c r="F158" s="35"/>
      <c r="G158" s="36"/>
      <c r="H158" s="35"/>
      <c r="I158" s="32"/>
      <c r="J158" s="92"/>
      <c r="K158" s="92"/>
      <c r="L158" s="35"/>
      <c r="M158" s="35"/>
      <c r="N158" s="35"/>
      <c r="O158" s="35"/>
      <c r="P158" s="35"/>
      <c r="Q158" s="35"/>
      <c r="R158" s="35"/>
      <c r="S158" s="37"/>
      <c r="T158" s="30" t="str">
        <f t="shared" si="22"/>
        <v/>
      </c>
      <c r="U158" s="73" t="str">
        <f t="shared" si="23"/>
        <v/>
      </c>
      <c r="V158" s="30" t="str" cm="1">
        <f t="array" ref="V158">IF(T158="","",RPF(B158,C158,K158,J158,OBJEMOVA_ZLAVA+OBCHODNA_ZLAVA,3))</f>
        <v/>
      </c>
      <c r="W158" s="27" t="str">
        <f>RPF_KH(B158,C158,K158,J158,0)&amp;PU1_KH(T158,P158,S158,0)</f>
        <v/>
      </c>
      <c r="AC158" s="98" t="b">
        <f t="shared" si="24"/>
        <v>0</v>
      </c>
      <c r="AD158" s="98" t="b">
        <f t="shared" si="25"/>
        <v>0</v>
      </c>
      <c r="AE158" s="98" t="b">
        <f t="shared" si="26"/>
        <v>0</v>
      </c>
      <c r="AF158" s="98" t="b">
        <f t="shared" si="27"/>
        <v>0</v>
      </c>
      <c r="AG158" s="98" t="b">
        <f t="shared" si="28"/>
        <v>0</v>
      </c>
      <c r="AH158" s="98" t="str">
        <f t="shared" si="29"/>
        <v/>
      </c>
    </row>
    <row r="159" spans="1:34" s="56" customFormat="1" ht="35.1" hidden="1" customHeight="1" x14ac:dyDescent="0.25">
      <c r="A159" s="31">
        <f t="shared" si="30"/>
        <v>147</v>
      </c>
      <c r="B159" s="91"/>
      <c r="C159" s="89"/>
      <c r="D159" s="35"/>
      <c r="E159" s="35"/>
      <c r="F159" s="35"/>
      <c r="G159" s="36"/>
      <c r="H159" s="35"/>
      <c r="I159" s="32"/>
      <c r="J159" s="92"/>
      <c r="K159" s="92"/>
      <c r="L159" s="35"/>
      <c r="M159" s="35"/>
      <c r="N159" s="35"/>
      <c r="O159" s="35"/>
      <c r="P159" s="35"/>
      <c r="Q159" s="35"/>
      <c r="R159" s="35"/>
      <c r="S159" s="37"/>
      <c r="T159" s="30" t="str">
        <f t="shared" si="22"/>
        <v/>
      </c>
      <c r="U159" s="73" t="str">
        <f t="shared" si="23"/>
        <v/>
      </c>
      <c r="V159" s="30" t="str" cm="1">
        <f t="array" ref="V159">IF(T159="","",RPF(B159,C159,K159,J159,OBJEMOVA_ZLAVA+OBCHODNA_ZLAVA,3))</f>
        <v/>
      </c>
      <c r="W159" s="27" t="str">
        <f>RPF_KH(B159,C159,K159,J159,0)&amp;PU1_KH(T159,P159,S159,0)</f>
        <v/>
      </c>
      <c r="AC159" s="98" t="b">
        <f t="shared" si="24"/>
        <v>0</v>
      </c>
      <c r="AD159" s="98" t="b">
        <f t="shared" si="25"/>
        <v>0</v>
      </c>
      <c r="AE159" s="98" t="b">
        <f t="shared" si="26"/>
        <v>0</v>
      </c>
      <c r="AF159" s="98" t="b">
        <f t="shared" si="27"/>
        <v>0</v>
      </c>
      <c r="AG159" s="98" t="b">
        <f t="shared" si="28"/>
        <v>0</v>
      </c>
      <c r="AH159" s="98" t="str">
        <f t="shared" si="29"/>
        <v/>
      </c>
    </row>
    <row r="160" spans="1:34" s="56" customFormat="1" ht="35.1" hidden="1" customHeight="1" x14ac:dyDescent="0.25">
      <c r="A160" s="31">
        <f t="shared" si="30"/>
        <v>148</v>
      </c>
      <c r="B160" s="91"/>
      <c r="C160" s="89"/>
      <c r="D160" s="35"/>
      <c r="E160" s="35"/>
      <c r="F160" s="35"/>
      <c r="G160" s="36"/>
      <c r="H160" s="35"/>
      <c r="I160" s="32"/>
      <c r="J160" s="92"/>
      <c r="K160" s="92"/>
      <c r="L160" s="35"/>
      <c r="M160" s="35"/>
      <c r="N160" s="35"/>
      <c r="O160" s="35"/>
      <c r="P160" s="35"/>
      <c r="Q160" s="35"/>
      <c r="R160" s="35"/>
      <c r="S160" s="37"/>
      <c r="T160" s="30" t="str">
        <f t="shared" si="22"/>
        <v/>
      </c>
      <c r="U160" s="73" t="str">
        <f t="shared" si="23"/>
        <v/>
      </c>
      <c r="V160" s="30" t="str" cm="1">
        <f t="array" ref="V160">IF(T160="","",RPF(B160,C160,K160,J160,OBJEMOVA_ZLAVA+OBCHODNA_ZLAVA,3))</f>
        <v/>
      </c>
      <c r="W160" s="27" t="str">
        <f>RPF_KH(B160,C160,K160,J160,0)&amp;PU1_KH(T160,P160,S160,0)</f>
        <v/>
      </c>
      <c r="AC160" s="98" t="b">
        <f t="shared" si="24"/>
        <v>0</v>
      </c>
      <c r="AD160" s="98" t="b">
        <f t="shared" si="25"/>
        <v>0</v>
      </c>
      <c r="AE160" s="98" t="b">
        <f t="shared" si="26"/>
        <v>0</v>
      </c>
      <c r="AF160" s="98" t="b">
        <f t="shared" si="27"/>
        <v>0</v>
      </c>
      <c r="AG160" s="98" t="b">
        <f t="shared" si="28"/>
        <v>0</v>
      </c>
      <c r="AH160" s="98" t="str">
        <f t="shared" si="29"/>
        <v/>
      </c>
    </row>
    <row r="161" spans="1:34" s="56" customFormat="1" ht="35.1" hidden="1" customHeight="1" x14ac:dyDescent="0.25">
      <c r="A161" s="31">
        <f t="shared" si="30"/>
        <v>149</v>
      </c>
      <c r="B161" s="91"/>
      <c r="C161" s="89"/>
      <c r="D161" s="35"/>
      <c r="E161" s="35"/>
      <c r="F161" s="35"/>
      <c r="G161" s="36"/>
      <c r="H161" s="35"/>
      <c r="I161" s="32"/>
      <c r="J161" s="92"/>
      <c r="K161" s="92"/>
      <c r="L161" s="35"/>
      <c r="M161" s="35"/>
      <c r="N161" s="35"/>
      <c r="O161" s="35"/>
      <c r="P161" s="35"/>
      <c r="Q161" s="35"/>
      <c r="R161" s="35"/>
      <c r="S161" s="37"/>
      <c r="T161" s="30" t="str">
        <f t="shared" si="22"/>
        <v/>
      </c>
      <c r="U161" s="73" t="str">
        <f t="shared" si="23"/>
        <v/>
      </c>
      <c r="V161" s="30" t="str" cm="1">
        <f t="array" ref="V161">IF(T161="","",RPF(B161,C161,K161,J161,OBJEMOVA_ZLAVA+OBCHODNA_ZLAVA,3))</f>
        <v/>
      </c>
      <c r="W161" s="27" t="str">
        <f>RPF_KH(B161,C161,K161,J161,0)&amp;PU1_KH(T161,P161,S161,0)</f>
        <v/>
      </c>
      <c r="AC161" s="98" t="b">
        <f t="shared" si="24"/>
        <v>0</v>
      </c>
      <c r="AD161" s="98" t="b">
        <f t="shared" si="25"/>
        <v>0</v>
      </c>
      <c r="AE161" s="98" t="b">
        <f t="shared" si="26"/>
        <v>0</v>
      </c>
      <c r="AF161" s="98" t="b">
        <f t="shared" si="27"/>
        <v>0</v>
      </c>
      <c r="AG161" s="98" t="b">
        <f t="shared" si="28"/>
        <v>0</v>
      </c>
      <c r="AH161" s="98" t="str">
        <f t="shared" si="29"/>
        <v/>
      </c>
    </row>
    <row r="162" spans="1:34" s="56" customFormat="1" ht="35.1" hidden="1" customHeight="1" x14ac:dyDescent="0.25">
      <c r="A162" s="31">
        <f t="shared" si="30"/>
        <v>150</v>
      </c>
      <c r="B162" s="91"/>
      <c r="C162" s="89"/>
      <c r="D162" s="35"/>
      <c r="E162" s="35"/>
      <c r="F162" s="35"/>
      <c r="G162" s="36"/>
      <c r="H162" s="35"/>
      <c r="I162" s="32"/>
      <c r="J162" s="92"/>
      <c r="K162" s="92"/>
      <c r="L162" s="35"/>
      <c r="M162" s="35"/>
      <c r="N162" s="35"/>
      <c r="O162" s="35"/>
      <c r="P162" s="35"/>
      <c r="Q162" s="35"/>
      <c r="R162" s="35"/>
      <c r="S162" s="37"/>
      <c r="T162" s="30" t="str">
        <f t="shared" si="22"/>
        <v/>
      </c>
      <c r="U162" s="73" t="str">
        <f t="shared" si="23"/>
        <v/>
      </c>
      <c r="V162" s="30" t="str" cm="1">
        <f t="array" ref="V162">IF(T162="","",RPF(B162,C162,K162,J162,OBJEMOVA_ZLAVA+OBCHODNA_ZLAVA,3))</f>
        <v/>
      </c>
      <c r="W162" s="27" t="str">
        <f>RPF_KH(B162,C162,K162,J162,0)&amp;PU1_KH(T162,P162,S162,0)</f>
        <v/>
      </c>
      <c r="AC162" s="98" t="b">
        <f t="shared" si="24"/>
        <v>0</v>
      </c>
      <c r="AD162" s="98" t="b">
        <f t="shared" si="25"/>
        <v>0</v>
      </c>
      <c r="AE162" s="98" t="b">
        <f t="shared" si="26"/>
        <v>0</v>
      </c>
      <c r="AF162" s="98" t="b">
        <f t="shared" si="27"/>
        <v>0</v>
      </c>
      <c r="AG162" s="98" t="b">
        <f t="shared" si="28"/>
        <v>0</v>
      </c>
      <c r="AH162" s="98" t="str">
        <f t="shared" si="29"/>
        <v/>
      </c>
    </row>
    <row r="163" spans="1:34" s="56" customFormat="1" ht="35.1" hidden="1" customHeight="1" x14ac:dyDescent="0.25">
      <c r="A163" s="31">
        <f t="shared" si="30"/>
        <v>151</v>
      </c>
      <c r="B163" s="91"/>
      <c r="C163" s="89"/>
      <c r="D163" s="35"/>
      <c r="E163" s="35"/>
      <c r="F163" s="35"/>
      <c r="G163" s="36"/>
      <c r="H163" s="35"/>
      <c r="I163" s="32"/>
      <c r="J163" s="92"/>
      <c r="K163" s="92"/>
      <c r="L163" s="35"/>
      <c r="M163" s="35"/>
      <c r="N163" s="35"/>
      <c r="O163" s="35"/>
      <c r="P163" s="35"/>
      <c r="Q163" s="35"/>
      <c r="R163" s="35"/>
      <c r="S163" s="37"/>
      <c r="T163" s="30" t="str">
        <f t="shared" si="22"/>
        <v/>
      </c>
      <c r="U163" s="73" t="str">
        <f t="shared" si="23"/>
        <v/>
      </c>
      <c r="V163" s="30" t="str" cm="1">
        <f t="array" ref="V163">IF(T163="","",RPF(B163,C163,K163,J163,OBJEMOVA_ZLAVA+OBCHODNA_ZLAVA,3))</f>
        <v/>
      </c>
      <c r="W163" s="27" t="str">
        <f>RPF_KH(B163,C163,K163,J163,0)&amp;PU1_KH(T163,P163,S163,0)</f>
        <v/>
      </c>
      <c r="AC163" s="98" t="b">
        <f t="shared" si="24"/>
        <v>0</v>
      </c>
      <c r="AD163" s="98" t="b">
        <f t="shared" si="25"/>
        <v>0</v>
      </c>
      <c r="AE163" s="98" t="b">
        <f t="shared" si="26"/>
        <v>0</v>
      </c>
      <c r="AF163" s="98" t="b">
        <f t="shared" si="27"/>
        <v>0</v>
      </c>
      <c r="AG163" s="98" t="b">
        <f t="shared" si="28"/>
        <v>0</v>
      </c>
      <c r="AH163" s="98" t="str">
        <f t="shared" si="29"/>
        <v/>
      </c>
    </row>
    <row r="164" spans="1:34" s="56" customFormat="1" ht="35.1" hidden="1" customHeight="1" x14ac:dyDescent="0.25">
      <c r="A164" s="31">
        <f t="shared" si="30"/>
        <v>152</v>
      </c>
      <c r="B164" s="91"/>
      <c r="C164" s="89"/>
      <c r="D164" s="35"/>
      <c r="E164" s="35"/>
      <c r="F164" s="35"/>
      <c r="G164" s="36"/>
      <c r="H164" s="35"/>
      <c r="I164" s="32"/>
      <c r="J164" s="92"/>
      <c r="K164" s="92"/>
      <c r="L164" s="35"/>
      <c r="M164" s="35"/>
      <c r="N164" s="35"/>
      <c r="O164" s="35"/>
      <c r="P164" s="35"/>
      <c r="Q164" s="35"/>
      <c r="R164" s="35"/>
      <c r="S164" s="37"/>
      <c r="T164" s="30" t="str">
        <f t="shared" si="22"/>
        <v/>
      </c>
      <c r="U164" s="73" t="str">
        <f t="shared" si="23"/>
        <v/>
      </c>
      <c r="V164" s="30" t="str" cm="1">
        <f t="array" ref="V164">IF(T164="","",RPF(B164,C164,K164,J164,OBJEMOVA_ZLAVA+OBCHODNA_ZLAVA,3))</f>
        <v/>
      </c>
      <c r="W164" s="27" t="str">
        <f>RPF_KH(B164,C164,K164,J164,0)&amp;PU1_KH(T164,P164,S164,0)</f>
        <v/>
      </c>
      <c r="AC164" s="98" t="b">
        <f t="shared" si="24"/>
        <v>0</v>
      </c>
      <c r="AD164" s="98" t="b">
        <f t="shared" si="25"/>
        <v>0</v>
      </c>
      <c r="AE164" s="98" t="b">
        <f t="shared" si="26"/>
        <v>0</v>
      </c>
      <c r="AF164" s="98" t="b">
        <f t="shared" si="27"/>
        <v>0</v>
      </c>
      <c r="AG164" s="98" t="b">
        <f t="shared" si="28"/>
        <v>0</v>
      </c>
      <c r="AH164" s="98" t="str">
        <f t="shared" si="29"/>
        <v/>
      </c>
    </row>
    <row r="165" spans="1:34" s="56" customFormat="1" ht="35.1" hidden="1" customHeight="1" x14ac:dyDescent="0.25">
      <c r="A165" s="31">
        <f t="shared" si="30"/>
        <v>153</v>
      </c>
      <c r="B165" s="91"/>
      <c r="C165" s="89"/>
      <c r="D165" s="35"/>
      <c r="E165" s="35"/>
      <c r="F165" s="35"/>
      <c r="G165" s="36"/>
      <c r="H165" s="35"/>
      <c r="I165" s="32"/>
      <c r="J165" s="92"/>
      <c r="K165" s="92"/>
      <c r="L165" s="35"/>
      <c r="M165" s="35"/>
      <c r="N165" s="35"/>
      <c r="O165" s="35"/>
      <c r="P165" s="35"/>
      <c r="Q165" s="35"/>
      <c r="R165" s="35"/>
      <c r="S165" s="37"/>
      <c r="T165" s="30" t="str">
        <f t="shared" si="22"/>
        <v/>
      </c>
      <c r="U165" s="73" t="str">
        <f t="shared" si="23"/>
        <v/>
      </c>
      <c r="V165" s="30" t="str" cm="1">
        <f t="array" ref="V165">IF(T165="","",RPF(B165,C165,K165,J165,OBJEMOVA_ZLAVA+OBCHODNA_ZLAVA,3))</f>
        <v/>
      </c>
      <c r="W165" s="27" t="str">
        <f>RPF_KH(B165,C165,K165,J165,0)&amp;PU1_KH(T165,P165,S165,0)</f>
        <v/>
      </c>
      <c r="AC165" s="98" t="b">
        <f t="shared" si="24"/>
        <v>0</v>
      </c>
      <c r="AD165" s="98" t="b">
        <f t="shared" si="25"/>
        <v>0</v>
      </c>
      <c r="AE165" s="98" t="b">
        <f t="shared" si="26"/>
        <v>0</v>
      </c>
      <c r="AF165" s="98" t="b">
        <f t="shared" si="27"/>
        <v>0</v>
      </c>
      <c r="AG165" s="98" t="b">
        <f t="shared" si="28"/>
        <v>0</v>
      </c>
      <c r="AH165" s="98" t="str">
        <f t="shared" si="29"/>
        <v/>
      </c>
    </row>
    <row r="166" spans="1:34" s="56" customFormat="1" ht="35.1" hidden="1" customHeight="1" x14ac:dyDescent="0.25">
      <c r="A166" s="31">
        <f t="shared" si="30"/>
        <v>154</v>
      </c>
      <c r="B166" s="91"/>
      <c r="C166" s="89"/>
      <c r="D166" s="35"/>
      <c r="E166" s="35"/>
      <c r="F166" s="35"/>
      <c r="G166" s="36"/>
      <c r="H166" s="35"/>
      <c r="I166" s="32"/>
      <c r="J166" s="92"/>
      <c r="K166" s="92"/>
      <c r="L166" s="35"/>
      <c r="M166" s="35"/>
      <c r="N166" s="35"/>
      <c r="O166" s="35"/>
      <c r="P166" s="35"/>
      <c r="Q166" s="35"/>
      <c r="R166" s="35"/>
      <c r="S166" s="37"/>
      <c r="T166" s="30" t="str">
        <f t="shared" si="22"/>
        <v/>
      </c>
      <c r="U166" s="73" t="str">
        <f t="shared" si="23"/>
        <v/>
      </c>
      <c r="V166" s="30" t="str" cm="1">
        <f t="array" ref="V166">IF(T166="","",RPF(B166,C166,K166,J166,OBJEMOVA_ZLAVA+OBCHODNA_ZLAVA,3))</f>
        <v/>
      </c>
      <c r="W166" s="27" t="str">
        <f>RPF_KH(B166,C166,K166,J166,0)&amp;PU1_KH(T166,P166,S166,0)</f>
        <v/>
      </c>
      <c r="AC166" s="98" t="b">
        <f t="shared" si="24"/>
        <v>0</v>
      </c>
      <c r="AD166" s="98" t="b">
        <f t="shared" si="25"/>
        <v>0</v>
      </c>
      <c r="AE166" s="98" t="b">
        <f t="shared" si="26"/>
        <v>0</v>
      </c>
      <c r="AF166" s="98" t="b">
        <f t="shared" si="27"/>
        <v>0</v>
      </c>
      <c r="AG166" s="98" t="b">
        <f t="shared" si="28"/>
        <v>0</v>
      </c>
      <c r="AH166" s="98" t="str">
        <f t="shared" si="29"/>
        <v/>
      </c>
    </row>
    <row r="167" spans="1:34" s="56" customFormat="1" ht="35.1" hidden="1" customHeight="1" x14ac:dyDescent="0.25">
      <c r="A167" s="31">
        <f t="shared" si="30"/>
        <v>155</v>
      </c>
      <c r="B167" s="91"/>
      <c r="C167" s="89"/>
      <c r="D167" s="35"/>
      <c r="E167" s="35"/>
      <c r="F167" s="35"/>
      <c r="G167" s="36"/>
      <c r="H167" s="35"/>
      <c r="I167" s="32"/>
      <c r="J167" s="92"/>
      <c r="K167" s="92"/>
      <c r="L167" s="35"/>
      <c r="M167" s="35"/>
      <c r="N167" s="35"/>
      <c r="O167" s="35"/>
      <c r="P167" s="35"/>
      <c r="Q167" s="35"/>
      <c r="R167" s="35"/>
      <c r="S167" s="37"/>
      <c r="T167" s="30" t="str">
        <f t="shared" si="22"/>
        <v/>
      </c>
      <c r="U167" s="73" t="str">
        <f t="shared" si="23"/>
        <v/>
      </c>
      <c r="V167" s="30" t="str" cm="1">
        <f t="array" ref="V167">IF(T167="","",RPF(B167,C167,K167,J167,OBJEMOVA_ZLAVA+OBCHODNA_ZLAVA,3))</f>
        <v/>
      </c>
      <c r="W167" s="27" t="str">
        <f>RPF_KH(B167,C167,K167,J167,0)&amp;PU1_KH(T167,P167,S167,0)</f>
        <v/>
      </c>
      <c r="AC167" s="98" t="b">
        <f t="shared" si="24"/>
        <v>0</v>
      </c>
      <c r="AD167" s="98" t="b">
        <f t="shared" si="25"/>
        <v>0</v>
      </c>
      <c r="AE167" s="98" t="b">
        <f t="shared" si="26"/>
        <v>0</v>
      </c>
      <c r="AF167" s="98" t="b">
        <f t="shared" si="27"/>
        <v>0</v>
      </c>
      <c r="AG167" s="98" t="b">
        <f t="shared" si="28"/>
        <v>0</v>
      </c>
      <c r="AH167" s="98" t="str">
        <f t="shared" si="29"/>
        <v/>
      </c>
    </row>
    <row r="168" spans="1:34" s="56" customFormat="1" ht="35.1" hidden="1" customHeight="1" x14ac:dyDescent="0.25">
      <c r="A168" s="31">
        <f t="shared" si="30"/>
        <v>156</v>
      </c>
      <c r="B168" s="91"/>
      <c r="C168" s="89"/>
      <c r="D168" s="35"/>
      <c r="E168" s="35"/>
      <c r="F168" s="35"/>
      <c r="G168" s="36"/>
      <c r="H168" s="35"/>
      <c r="I168" s="32"/>
      <c r="J168" s="92"/>
      <c r="K168" s="92"/>
      <c r="L168" s="35"/>
      <c r="M168" s="35"/>
      <c r="N168" s="35"/>
      <c r="O168" s="35"/>
      <c r="P168" s="35"/>
      <c r="Q168" s="35"/>
      <c r="R168" s="35"/>
      <c r="S168" s="37"/>
      <c r="T168" s="30" t="str">
        <f t="shared" si="22"/>
        <v/>
      </c>
      <c r="U168" s="73" t="str">
        <f t="shared" si="23"/>
        <v/>
      </c>
      <c r="V168" s="30" t="str" cm="1">
        <f t="array" ref="V168">IF(T168="","",RPF(B168,C168,K168,J168,OBJEMOVA_ZLAVA+OBCHODNA_ZLAVA,3))</f>
        <v/>
      </c>
      <c r="W168" s="27" t="str">
        <f>RPF_KH(B168,C168,K168,J168,0)&amp;PU1_KH(T168,P168,S168,0)</f>
        <v/>
      </c>
      <c r="AC168" s="98" t="b">
        <f t="shared" si="24"/>
        <v>0</v>
      </c>
      <c r="AD168" s="98" t="b">
        <f t="shared" si="25"/>
        <v>0</v>
      </c>
      <c r="AE168" s="98" t="b">
        <f t="shared" si="26"/>
        <v>0</v>
      </c>
      <c r="AF168" s="98" t="b">
        <f t="shared" si="27"/>
        <v>0</v>
      </c>
      <c r="AG168" s="98" t="b">
        <f t="shared" si="28"/>
        <v>0</v>
      </c>
      <c r="AH168" s="98" t="str">
        <f t="shared" si="29"/>
        <v/>
      </c>
    </row>
    <row r="169" spans="1:34" s="56" customFormat="1" ht="35.1" hidden="1" customHeight="1" x14ac:dyDescent="0.25">
      <c r="A169" s="31">
        <f t="shared" si="30"/>
        <v>157</v>
      </c>
      <c r="B169" s="91"/>
      <c r="C169" s="89"/>
      <c r="D169" s="35"/>
      <c r="E169" s="35"/>
      <c r="F169" s="35"/>
      <c r="G169" s="36"/>
      <c r="H169" s="35"/>
      <c r="I169" s="32"/>
      <c r="J169" s="92"/>
      <c r="K169" s="92"/>
      <c r="L169" s="35"/>
      <c r="M169" s="35"/>
      <c r="N169" s="35"/>
      <c r="O169" s="35"/>
      <c r="P169" s="35"/>
      <c r="Q169" s="35"/>
      <c r="R169" s="35"/>
      <c r="S169" s="37"/>
      <c r="T169" s="30" t="str">
        <f t="shared" si="22"/>
        <v/>
      </c>
      <c r="U169" s="73" t="str">
        <f t="shared" si="23"/>
        <v/>
      </c>
      <c r="V169" s="30" t="str" cm="1">
        <f t="array" ref="V169">IF(T169="","",RPF(B169,C169,K169,J169,OBJEMOVA_ZLAVA+OBCHODNA_ZLAVA,3))</f>
        <v/>
      </c>
      <c r="W169" s="27" t="str">
        <f>RPF_KH(B169,C169,K169,J169,0)&amp;PU1_KH(T169,P169,S169,0)</f>
        <v/>
      </c>
      <c r="AC169" s="98" t="b">
        <f t="shared" si="24"/>
        <v>0</v>
      </c>
      <c r="AD169" s="98" t="b">
        <f t="shared" si="25"/>
        <v>0</v>
      </c>
      <c r="AE169" s="98" t="b">
        <f t="shared" si="26"/>
        <v>0</v>
      </c>
      <c r="AF169" s="98" t="b">
        <f t="shared" si="27"/>
        <v>0</v>
      </c>
      <c r="AG169" s="98" t="b">
        <f t="shared" si="28"/>
        <v>0</v>
      </c>
      <c r="AH169" s="98" t="str">
        <f t="shared" si="29"/>
        <v/>
      </c>
    </row>
    <row r="170" spans="1:34" s="56" customFormat="1" ht="35.1" hidden="1" customHeight="1" x14ac:dyDescent="0.25">
      <c r="A170" s="31">
        <f t="shared" si="30"/>
        <v>158</v>
      </c>
      <c r="B170" s="91"/>
      <c r="C170" s="89"/>
      <c r="D170" s="35"/>
      <c r="E170" s="35"/>
      <c r="F170" s="35"/>
      <c r="G170" s="36"/>
      <c r="H170" s="35"/>
      <c r="I170" s="32"/>
      <c r="J170" s="92"/>
      <c r="K170" s="92"/>
      <c r="L170" s="35"/>
      <c r="M170" s="35"/>
      <c r="N170" s="35"/>
      <c r="O170" s="35"/>
      <c r="P170" s="35"/>
      <c r="Q170" s="35"/>
      <c r="R170" s="35"/>
      <c r="S170" s="37"/>
      <c r="T170" s="30" t="str">
        <f t="shared" si="22"/>
        <v/>
      </c>
      <c r="U170" s="73" t="str">
        <f t="shared" si="23"/>
        <v/>
      </c>
      <c r="V170" s="30" t="str" cm="1">
        <f t="array" ref="V170">IF(T170="","",RPF(B170,C170,K170,J170,OBJEMOVA_ZLAVA+OBCHODNA_ZLAVA,3))</f>
        <v/>
      </c>
      <c r="W170" s="27" t="str">
        <f>RPF_KH(B170,C170,K170,J170,0)&amp;PU1_KH(T170,P170,S170,0)</f>
        <v/>
      </c>
      <c r="AC170" s="98" t="b">
        <f t="shared" si="24"/>
        <v>0</v>
      </c>
      <c r="AD170" s="98" t="b">
        <f t="shared" si="25"/>
        <v>0</v>
      </c>
      <c r="AE170" s="98" t="b">
        <f t="shared" si="26"/>
        <v>0</v>
      </c>
      <c r="AF170" s="98" t="b">
        <f t="shared" si="27"/>
        <v>0</v>
      </c>
      <c r="AG170" s="98" t="b">
        <f t="shared" si="28"/>
        <v>0</v>
      </c>
      <c r="AH170" s="98" t="str">
        <f t="shared" si="29"/>
        <v/>
      </c>
    </row>
    <row r="171" spans="1:34" s="56" customFormat="1" ht="35.1" hidden="1" customHeight="1" x14ac:dyDescent="0.25">
      <c r="A171" s="31">
        <f t="shared" si="30"/>
        <v>159</v>
      </c>
      <c r="B171" s="91"/>
      <c r="C171" s="89"/>
      <c r="D171" s="35"/>
      <c r="E171" s="35"/>
      <c r="F171" s="35"/>
      <c r="G171" s="36"/>
      <c r="H171" s="35"/>
      <c r="I171" s="32"/>
      <c r="J171" s="92"/>
      <c r="K171" s="92"/>
      <c r="L171" s="35"/>
      <c r="M171" s="35"/>
      <c r="N171" s="35"/>
      <c r="O171" s="35"/>
      <c r="P171" s="35"/>
      <c r="Q171" s="35"/>
      <c r="R171" s="35"/>
      <c r="S171" s="37"/>
      <c r="T171" s="30" t="str">
        <f t="shared" si="22"/>
        <v/>
      </c>
      <c r="U171" s="73" t="str">
        <f t="shared" si="23"/>
        <v/>
      </c>
      <c r="V171" s="30" t="str" cm="1">
        <f t="array" ref="V171">IF(T171="","",RPF(B171,C171,K171,J171,OBJEMOVA_ZLAVA+OBCHODNA_ZLAVA,3))</f>
        <v/>
      </c>
      <c r="W171" s="27" t="str">
        <f>RPF_KH(B171,C171,K171,J171,0)&amp;PU1_KH(T171,P171,S171,0)</f>
        <v/>
      </c>
      <c r="AC171" s="98" t="b">
        <f t="shared" si="24"/>
        <v>0</v>
      </c>
      <c r="AD171" s="98" t="b">
        <f t="shared" si="25"/>
        <v>0</v>
      </c>
      <c r="AE171" s="98" t="b">
        <f t="shared" si="26"/>
        <v>0</v>
      </c>
      <c r="AF171" s="98" t="b">
        <f t="shared" si="27"/>
        <v>0</v>
      </c>
      <c r="AG171" s="98" t="b">
        <f t="shared" si="28"/>
        <v>0</v>
      </c>
      <c r="AH171" s="98" t="str">
        <f t="shared" si="29"/>
        <v/>
      </c>
    </row>
    <row r="172" spans="1:34" s="56" customFormat="1" ht="35.1" hidden="1" customHeight="1" x14ac:dyDescent="0.25">
      <c r="A172" s="31">
        <f t="shared" si="30"/>
        <v>160</v>
      </c>
      <c r="B172" s="91"/>
      <c r="C172" s="89"/>
      <c r="D172" s="35"/>
      <c r="E172" s="35"/>
      <c r="F172" s="35"/>
      <c r="G172" s="36"/>
      <c r="H172" s="35"/>
      <c r="I172" s="32"/>
      <c r="J172" s="92"/>
      <c r="K172" s="92"/>
      <c r="L172" s="35"/>
      <c r="M172" s="35"/>
      <c r="N172" s="35"/>
      <c r="O172" s="35"/>
      <c r="P172" s="35"/>
      <c r="Q172" s="35"/>
      <c r="R172" s="35"/>
      <c r="S172" s="37"/>
      <c r="T172" s="30" t="str">
        <f t="shared" si="22"/>
        <v/>
      </c>
      <c r="U172" s="73" t="str">
        <f t="shared" si="23"/>
        <v/>
      </c>
      <c r="V172" s="30" t="str" cm="1">
        <f t="array" ref="V172">IF(T172="","",RPF(B172,C172,K172,J172,OBJEMOVA_ZLAVA+OBCHODNA_ZLAVA,3))</f>
        <v/>
      </c>
      <c r="W172" s="27" t="str">
        <f>RPF_KH(B172,C172,K172,J172,0)&amp;PU1_KH(T172,P172,S172,0)</f>
        <v/>
      </c>
      <c r="AC172" s="98" t="b">
        <f t="shared" si="24"/>
        <v>0</v>
      </c>
      <c r="AD172" s="98" t="b">
        <f t="shared" si="25"/>
        <v>0</v>
      </c>
      <c r="AE172" s="98" t="b">
        <f t="shared" si="26"/>
        <v>0</v>
      </c>
      <c r="AF172" s="98" t="b">
        <f t="shared" si="27"/>
        <v>0</v>
      </c>
      <c r="AG172" s="98" t="b">
        <f t="shared" si="28"/>
        <v>0</v>
      </c>
      <c r="AH172" s="98" t="str">
        <f t="shared" si="29"/>
        <v/>
      </c>
    </row>
    <row r="173" spans="1:34" s="56" customFormat="1" ht="35.1" hidden="1" customHeight="1" x14ac:dyDescent="0.25">
      <c r="A173" s="31">
        <f t="shared" si="30"/>
        <v>161</v>
      </c>
      <c r="B173" s="91"/>
      <c r="C173" s="89"/>
      <c r="D173" s="35"/>
      <c r="E173" s="35"/>
      <c r="F173" s="35"/>
      <c r="G173" s="36"/>
      <c r="H173" s="35"/>
      <c r="I173" s="32"/>
      <c r="J173" s="92"/>
      <c r="K173" s="92"/>
      <c r="L173" s="35"/>
      <c r="M173" s="35"/>
      <c r="N173" s="35"/>
      <c r="O173" s="35"/>
      <c r="P173" s="35"/>
      <c r="Q173" s="35"/>
      <c r="R173" s="35"/>
      <c r="S173" s="37"/>
      <c r="T173" s="30" t="str">
        <f t="shared" ref="T173:T204" si="31">RPF(B173,C173,K173,J173,OBJEMOVA_ZLAVA+OBCHODNA_ZLAVA,2)</f>
        <v/>
      </c>
      <c r="U173" s="73" t="str">
        <f t="shared" ref="U173:U204" si="32">IF(T173="","",OBJEMOVA_ZLAVA+OBCHODNA_ZLAVA)</f>
        <v/>
      </c>
      <c r="V173" s="30" t="str" cm="1">
        <f t="array" ref="V173">IF(T173="","",RPF(B173,C173,K173,J173,OBJEMOVA_ZLAVA+OBCHODNA_ZLAVA,3))</f>
        <v/>
      </c>
      <c r="W173" s="27" t="str">
        <f>RPF_KH(B173,C173,K173,J173,0)&amp;PU1_KH(T173,P173,S173,0)</f>
        <v/>
      </c>
      <c r="AC173" s="98" t="b">
        <f t="shared" si="24"/>
        <v>0</v>
      </c>
      <c r="AD173" s="98" t="b">
        <f t="shared" si="25"/>
        <v>0</v>
      </c>
      <c r="AE173" s="98" t="b">
        <f t="shared" si="26"/>
        <v>0</v>
      </c>
      <c r="AF173" s="98" t="b">
        <f t="shared" si="27"/>
        <v>0</v>
      </c>
      <c r="AG173" s="98" t="b">
        <f t="shared" si="28"/>
        <v>0</v>
      </c>
      <c r="AH173" s="98" t="str">
        <f t="shared" si="29"/>
        <v/>
      </c>
    </row>
    <row r="174" spans="1:34" s="56" customFormat="1" ht="35.1" hidden="1" customHeight="1" x14ac:dyDescent="0.25">
      <c r="A174" s="31">
        <f t="shared" si="30"/>
        <v>162</v>
      </c>
      <c r="B174" s="91"/>
      <c r="C174" s="89"/>
      <c r="D174" s="35"/>
      <c r="E174" s="35"/>
      <c r="F174" s="35"/>
      <c r="G174" s="36"/>
      <c r="H174" s="35"/>
      <c r="I174" s="32"/>
      <c r="J174" s="92"/>
      <c r="K174" s="92"/>
      <c r="L174" s="35"/>
      <c r="M174" s="35"/>
      <c r="N174" s="35"/>
      <c r="O174" s="35"/>
      <c r="P174" s="35"/>
      <c r="Q174" s="35"/>
      <c r="R174" s="35"/>
      <c r="S174" s="37"/>
      <c r="T174" s="30" t="str">
        <f t="shared" si="31"/>
        <v/>
      </c>
      <c r="U174" s="73" t="str">
        <f t="shared" si="32"/>
        <v/>
      </c>
      <c r="V174" s="30" t="str" cm="1">
        <f t="array" ref="V174">IF(T174="","",RPF(B174,C174,K174,J174,OBJEMOVA_ZLAVA+OBCHODNA_ZLAVA,3))</f>
        <v/>
      </c>
      <c r="W174" s="27" t="str">
        <f>RPF_KH(B174,C174,K174,J174,0)&amp;PU1_KH(T174,P174,S174,0)</f>
        <v/>
      </c>
      <c r="AC174" s="98" t="b">
        <f t="shared" si="24"/>
        <v>0</v>
      </c>
      <c r="AD174" s="98" t="b">
        <f t="shared" si="25"/>
        <v>0</v>
      </c>
      <c r="AE174" s="98" t="b">
        <f t="shared" si="26"/>
        <v>0</v>
      </c>
      <c r="AF174" s="98" t="b">
        <f t="shared" si="27"/>
        <v>0</v>
      </c>
      <c r="AG174" s="98" t="b">
        <f t="shared" si="28"/>
        <v>0</v>
      </c>
      <c r="AH174" s="98" t="str">
        <f t="shared" si="29"/>
        <v/>
      </c>
    </row>
    <row r="175" spans="1:34" s="56" customFormat="1" ht="35.1" hidden="1" customHeight="1" x14ac:dyDescent="0.25">
      <c r="A175" s="31">
        <f t="shared" si="30"/>
        <v>163</v>
      </c>
      <c r="B175" s="91"/>
      <c r="C175" s="89"/>
      <c r="D175" s="35"/>
      <c r="E175" s="35"/>
      <c r="F175" s="35"/>
      <c r="G175" s="36"/>
      <c r="H175" s="35"/>
      <c r="I175" s="32"/>
      <c r="J175" s="92"/>
      <c r="K175" s="92"/>
      <c r="L175" s="35"/>
      <c r="M175" s="35"/>
      <c r="N175" s="35"/>
      <c r="O175" s="35"/>
      <c r="P175" s="35"/>
      <c r="Q175" s="35"/>
      <c r="R175" s="35"/>
      <c r="S175" s="37"/>
      <c r="T175" s="30" t="str">
        <f t="shared" si="31"/>
        <v/>
      </c>
      <c r="U175" s="73" t="str">
        <f t="shared" si="32"/>
        <v/>
      </c>
      <c r="V175" s="30" t="str" cm="1">
        <f t="array" ref="V175">IF(T175="","",RPF(B175,C175,K175,J175,OBJEMOVA_ZLAVA+OBCHODNA_ZLAVA,3))</f>
        <v/>
      </c>
      <c r="W175" s="27" t="str">
        <f>RPF_KH(B175,C175,K175,J175,0)&amp;PU1_KH(T175,P175,S175,0)</f>
        <v/>
      </c>
      <c r="AC175" s="98" t="b">
        <f t="shared" si="24"/>
        <v>0</v>
      </c>
      <c r="AD175" s="98" t="b">
        <f t="shared" si="25"/>
        <v>0</v>
      </c>
      <c r="AE175" s="98" t="b">
        <f t="shared" si="26"/>
        <v>0</v>
      </c>
      <c r="AF175" s="98" t="b">
        <f t="shared" si="27"/>
        <v>0</v>
      </c>
      <c r="AG175" s="98" t="b">
        <f t="shared" si="28"/>
        <v>0</v>
      </c>
      <c r="AH175" s="98" t="str">
        <f t="shared" si="29"/>
        <v/>
      </c>
    </row>
    <row r="176" spans="1:34" s="56" customFormat="1" ht="35.1" hidden="1" customHeight="1" x14ac:dyDescent="0.25">
      <c r="A176" s="31">
        <f t="shared" si="30"/>
        <v>164</v>
      </c>
      <c r="B176" s="91"/>
      <c r="C176" s="89"/>
      <c r="D176" s="35"/>
      <c r="E176" s="35"/>
      <c r="F176" s="35"/>
      <c r="G176" s="36"/>
      <c r="H176" s="35"/>
      <c r="I176" s="32"/>
      <c r="J176" s="92"/>
      <c r="K176" s="92"/>
      <c r="L176" s="35"/>
      <c r="M176" s="35"/>
      <c r="N176" s="35"/>
      <c r="O176" s="35"/>
      <c r="P176" s="35"/>
      <c r="Q176" s="35"/>
      <c r="R176" s="35"/>
      <c r="S176" s="37"/>
      <c r="T176" s="30" t="str">
        <f t="shared" si="31"/>
        <v/>
      </c>
      <c r="U176" s="73" t="str">
        <f t="shared" si="32"/>
        <v/>
      </c>
      <c r="V176" s="30" t="str" cm="1">
        <f t="array" ref="V176">IF(T176="","",RPF(B176,C176,K176,J176,OBJEMOVA_ZLAVA+OBCHODNA_ZLAVA,3))</f>
        <v/>
      </c>
      <c r="W176" s="27" t="str">
        <f>RPF_KH(B176,C176,K176,J176,0)&amp;PU1_KH(T176,P176,S176,0)</f>
        <v/>
      </c>
      <c r="AC176" s="98" t="b">
        <f t="shared" si="24"/>
        <v>0</v>
      </c>
      <c r="AD176" s="98" t="b">
        <f t="shared" si="25"/>
        <v>0</v>
      </c>
      <c r="AE176" s="98" t="b">
        <f t="shared" si="26"/>
        <v>0</v>
      </c>
      <c r="AF176" s="98" t="b">
        <f t="shared" si="27"/>
        <v>0</v>
      </c>
      <c r="AG176" s="98" t="b">
        <f t="shared" si="28"/>
        <v>0</v>
      </c>
      <c r="AH176" s="98" t="str">
        <f t="shared" si="29"/>
        <v/>
      </c>
    </row>
    <row r="177" spans="1:34" s="56" customFormat="1" ht="35.1" hidden="1" customHeight="1" x14ac:dyDescent="0.25">
      <c r="A177" s="31">
        <f t="shared" si="30"/>
        <v>165</v>
      </c>
      <c r="B177" s="91"/>
      <c r="C177" s="89"/>
      <c r="D177" s="35"/>
      <c r="E177" s="35"/>
      <c r="F177" s="35"/>
      <c r="G177" s="36"/>
      <c r="H177" s="35"/>
      <c r="I177" s="32"/>
      <c r="J177" s="92"/>
      <c r="K177" s="92"/>
      <c r="L177" s="35"/>
      <c r="M177" s="35"/>
      <c r="N177" s="35"/>
      <c r="O177" s="35"/>
      <c r="P177" s="35"/>
      <c r="Q177" s="35"/>
      <c r="R177" s="35"/>
      <c r="S177" s="37"/>
      <c r="T177" s="30" t="str">
        <f t="shared" si="31"/>
        <v/>
      </c>
      <c r="U177" s="73" t="str">
        <f t="shared" si="32"/>
        <v/>
      </c>
      <c r="V177" s="30" t="str" cm="1">
        <f t="array" ref="V177">IF(T177="","",RPF(B177,C177,K177,J177,OBJEMOVA_ZLAVA+OBCHODNA_ZLAVA,3))</f>
        <v/>
      </c>
      <c r="W177" s="27" t="str">
        <f>RPF_KH(B177,C177,K177,J177,0)&amp;PU1_KH(T177,P177,S177,0)</f>
        <v/>
      </c>
      <c r="AC177" s="98" t="b">
        <f t="shared" si="24"/>
        <v>0</v>
      </c>
      <c r="AD177" s="98" t="b">
        <f t="shared" si="25"/>
        <v>0</v>
      </c>
      <c r="AE177" s="98" t="b">
        <f t="shared" si="26"/>
        <v>0</v>
      </c>
      <c r="AF177" s="98" t="b">
        <f t="shared" si="27"/>
        <v>0</v>
      </c>
      <c r="AG177" s="98" t="b">
        <f t="shared" si="28"/>
        <v>0</v>
      </c>
      <c r="AH177" s="98" t="str">
        <f t="shared" si="29"/>
        <v/>
      </c>
    </row>
    <row r="178" spans="1:34" s="56" customFormat="1" ht="35.1" hidden="1" customHeight="1" x14ac:dyDescent="0.25">
      <c r="A178" s="31">
        <f t="shared" si="30"/>
        <v>166</v>
      </c>
      <c r="B178" s="91"/>
      <c r="C178" s="89"/>
      <c r="D178" s="35"/>
      <c r="E178" s="35"/>
      <c r="F178" s="35"/>
      <c r="G178" s="36"/>
      <c r="H178" s="35"/>
      <c r="I178" s="32"/>
      <c r="J178" s="92"/>
      <c r="K178" s="92"/>
      <c r="L178" s="35"/>
      <c r="M178" s="35"/>
      <c r="N178" s="35"/>
      <c r="O178" s="35"/>
      <c r="P178" s="35"/>
      <c r="Q178" s="35"/>
      <c r="R178" s="35"/>
      <c r="S178" s="37"/>
      <c r="T178" s="30" t="str">
        <f t="shared" si="31"/>
        <v/>
      </c>
      <c r="U178" s="73" t="str">
        <f t="shared" si="32"/>
        <v/>
      </c>
      <c r="V178" s="30" t="str" cm="1">
        <f t="array" ref="V178">IF(T178="","",RPF(B178,C178,K178,J178,OBJEMOVA_ZLAVA+OBCHODNA_ZLAVA,3))</f>
        <v/>
      </c>
      <c r="W178" s="27" t="str">
        <f>RPF_KH(B178,C178,K178,J178,0)&amp;PU1_KH(T178,P178,S178,0)</f>
        <v/>
      </c>
      <c r="AC178" s="98" t="b">
        <f t="shared" si="24"/>
        <v>0</v>
      </c>
      <c r="AD178" s="98" t="b">
        <f t="shared" si="25"/>
        <v>0</v>
      </c>
      <c r="AE178" s="98" t="b">
        <f t="shared" si="26"/>
        <v>0</v>
      </c>
      <c r="AF178" s="98" t="b">
        <f t="shared" si="27"/>
        <v>0</v>
      </c>
      <c r="AG178" s="98" t="b">
        <f t="shared" si="28"/>
        <v>0</v>
      </c>
      <c r="AH178" s="98" t="str">
        <f t="shared" si="29"/>
        <v/>
      </c>
    </row>
    <row r="179" spans="1:34" s="56" customFormat="1" ht="35.1" hidden="1" customHeight="1" x14ac:dyDescent="0.25">
      <c r="A179" s="31">
        <f t="shared" si="30"/>
        <v>167</v>
      </c>
      <c r="B179" s="91"/>
      <c r="C179" s="89"/>
      <c r="D179" s="35"/>
      <c r="E179" s="35"/>
      <c r="F179" s="35"/>
      <c r="G179" s="36"/>
      <c r="H179" s="35"/>
      <c r="I179" s="32"/>
      <c r="J179" s="92"/>
      <c r="K179" s="92"/>
      <c r="L179" s="35"/>
      <c r="M179" s="35"/>
      <c r="N179" s="35"/>
      <c r="O179" s="35"/>
      <c r="P179" s="35"/>
      <c r="Q179" s="35"/>
      <c r="R179" s="35"/>
      <c r="S179" s="37"/>
      <c r="T179" s="30" t="str">
        <f t="shared" si="31"/>
        <v/>
      </c>
      <c r="U179" s="73" t="str">
        <f t="shared" si="32"/>
        <v/>
      </c>
      <c r="V179" s="30" t="str" cm="1">
        <f t="array" ref="V179">IF(T179="","",RPF(B179,C179,K179,J179,OBJEMOVA_ZLAVA+OBCHODNA_ZLAVA,3))</f>
        <v/>
      </c>
      <c r="W179" s="27" t="str">
        <f>RPF_KH(B179,C179,K179,J179,0)&amp;PU1_KH(T179,P179,S179,0)</f>
        <v/>
      </c>
      <c r="AC179" s="98" t="b">
        <f t="shared" si="24"/>
        <v>0</v>
      </c>
      <c r="AD179" s="98" t="b">
        <f t="shared" si="25"/>
        <v>0</v>
      </c>
      <c r="AE179" s="98" t="b">
        <f t="shared" si="26"/>
        <v>0</v>
      </c>
      <c r="AF179" s="98" t="b">
        <f t="shared" si="27"/>
        <v>0</v>
      </c>
      <c r="AG179" s="98" t="b">
        <f t="shared" si="28"/>
        <v>0</v>
      </c>
      <c r="AH179" s="98" t="str">
        <f t="shared" si="29"/>
        <v/>
      </c>
    </row>
    <row r="180" spans="1:34" s="56" customFormat="1" ht="35.1" hidden="1" customHeight="1" x14ac:dyDescent="0.25">
      <c r="A180" s="31">
        <f t="shared" si="30"/>
        <v>168</v>
      </c>
      <c r="B180" s="91"/>
      <c r="C180" s="89"/>
      <c r="D180" s="35"/>
      <c r="E180" s="35"/>
      <c r="F180" s="35"/>
      <c r="G180" s="36"/>
      <c r="H180" s="35"/>
      <c r="I180" s="32"/>
      <c r="J180" s="92"/>
      <c r="K180" s="92"/>
      <c r="L180" s="35"/>
      <c r="M180" s="35"/>
      <c r="N180" s="35"/>
      <c r="O180" s="35"/>
      <c r="P180" s="35"/>
      <c r="Q180" s="35"/>
      <c r="R180" s="35"/>
      <c r="S180" s="37"/>
      <c r="T180" s="30" t="str">
        <f t="shared" si="31"/>
        <v/>
      </c>
      <c r="U180" s="73" t="str">
        <f t="shared" si="32"/>
        <v/>
      </c>
      <c r="V180" s="30" t="str" cm="1">
        <f t="array" ref="V180">IF(T180="","",RPF(B180,C180,K180,J180,OBJEMOVA_ZLAVA+OBCHODNA_ZLAVA,3))</f>
        <v/>
      </c>
      <c r="W180" s="27" t="str">
        <f>RPF_KH(B180,C180,K180,J180,0)&amp;PU1_KH(T180,P180,S180,0)</f>
        <v/>
      </c>
      <c r="AC180" s="98" t="b">
        <f t="shared" si="24"/>
        <v>0</v>
      </c>
      <c r="AD180" s="98" t="b">
        <f t="shared" si="25"/>
        <v>0</v>
      </c>
      <c r="AE180" s="98" t="b">
        <f t="shared" si="26"/>
        <v>0</v>
      </c>
      <c r="AF180" s="98" t="b">
        <f t="shared" si="27"/>
        <v>0</v>
      </c>
      <c r="AG180" s="98" t="b">
        <f t="shared" si="28"/>
        <v>0</v>
      </c>
      <c r="AH180" s="98" t="str">
        <f t="shared" si="29"/>
        <v/>
      </c>
    </row>
    <row r="181" spans="1:34" s="56" customFormat="1" ht="35.1" hidden="1" customHeight="1" x14ac:dyDescent="0.25">
      <c r="A181" s="31">
        <f t="shared" si="30"/>
        <v>169</v>
      </c>
      <c r="B181" s="91"/>
      <c r="C181" s="89"/>
      <c r="D181" s="35"/>
      <c r="E181" s="35"/>
      <c r="F181" s="35"/>
      <c r="G181" s="36"/>
      <c r="H181" s="35"/>
      <c r="I181" s="32"/>
      <c r="J181" s="92"/>
      <c r="K181" s="92"/>
      <c r="L181" s="35"/>
      <c r="M181" s="35"/>
      <c r="N181" s="35"/>
      <c r="O181" s="35"/>
      <c r="P181" s="35"/>
      <c r="Q181" s="35"/>
      <c r="R181" s="35"/>
      <c r="S181" s="37"/>
      <c r="T181" s="30" t="str">
        <f t="shared" si="31"/>
        <v/>
      </c>
      <c r="U181" s="73" t="str">
        <f t="shared" si="32"/>
        <v/>
      </c>
      <c r="V181" s="30" t="str" cm="1">
        <f t="array" ref="V181">IF(T181="","",RPF(B181,C181,K181,J181,OBJEMOVA_ZLAVA+OBCHODNA_ZLAVA,3))</f>
        <v/>
      </c>
      <c r="W181" s="27" t="str">
        <f>RPF_KH(B181,C181,K181,J181,0)&amp;PU1_KH(T181,P181,S181,0)</f>
        <v/>
      </c>
      <c r="AC181" s="98" t="b">
        <f t="shared" si="24"/>
        <v>0</v>
      </c>
      <c r="AD181" s="98" t="b">
        <f t="shared" si="25"/>
        <v>0</v>
      </c>
      <c r="AE181" s="98" t="b">
        <f t="shared" si="26"/>
        <v>0</v>
      </c>
      <c r="AF181" s="98" t="b">
        <f t="shared" si="27"/>
        <v>0</v>
      </c>
      <c r="AG181" s="98" t="b">
        <f t="shared" si="28"/>
        <v>0</v>
      </c>
      <c r="AH181" s="98" t="str">
        <f t="shared" si="29"/>
        <v/>
      </c>
    </row>
    <row r="182" spans="1:34" s="56" customFormat="1" ht="35.1" hidden="1" customHeight="1" x14ac:dyDescent="0.25">
      <c r="A182" s="31">
        <f t="shared" si="30"/>
        <v>170</v>
      </c>
      <c r="B182" s="91"/>
      <c r="C182" s="89"/>
      <c r="D182" s="35"/>
      <c r="E182" s="35"/>
      <c r="F182" s="35"/>
      <c r="G182" s="36"/>
      <c r="H182" s="35"/>
      <c r="I182" s="32"/>
      <c r="J182" s="92"/>
      <c r="K182" s="92"/>
      <c r="L182" s="35"/>
      <c r="M182" s="35"/>
      <c r="N182" s="35"/>
      <c r="O182" s="35"/>
      <c r="P182" s="35"/>
      <c r="Q182" s="35"/>
      <c r="R182" s="35"/>
      <c r="S182" s="37"/>
      <c r="T182" s="30" t="str">
        <f t="shared" si="31"/>
        <v/>
      </c>
      <c r="U182" s="73" t="str">
        <f t="shared" si="32"/>
        <v/>
      </c>
      <c r="V182" s="30" t="str" cm="1">
        <f t="array" ref="V182">IF(T182="","",RPF(B182,C182,K182,J182,OBJEMOVA_ZLAVA+OBCHODNA_ZLAVA,3))</f>
        <v/>
      </c>
      <c r="W182" s="27" t="str">
        <f>RPF_KH(B182,C182,K182,J182,0)&amp;PU1_KH(T182,P182,S182,0)</f>
        <v/>
      </c>
      <c r="AC182" s="98" t="b">
        <f t="shared" si="24"/>
        <v>0</v>
      </c>
      <c r="AD182" s="98" t="b">
        <f t="shared" si="25"/>
        <v>0</v>
      </c>
      <c r="AE182" s="98" t="b">
        <f t="shared" si="26"/>
        <v>0</v>
      </c>
      <c r="AF182" s="98" t="b">
        <f t="shared" si="27"/>
        <v>0</v>
      </c>
      <c r="AG182" s="98" t="b">
        <f t="shared" si="28"/>
        <v>0</v>
      </c>
      <c r="AH182" s="98" t="str">
        <f t="shared" si="29"/>
        <v/>
      </c>
    </row>
    <row r="183" spans="1:34" s="56" customFormat="1" ht="35.1" hidden="1" customHeight="1" x14ac:dyDescent="0.25">
      <c r="A183" s="31">
        <f t="shared" si="30"/>
        <v>171</v>
      </c>
      <c r="B183" s="91"/>
      <c r="C183" s="89"/>
      <c r="D183" s="35"/>
      <c r="E183" s="35"/>
      <c r="F183" s="35"/>
      <c r="G183" s="36"/>
      <c r="H183" s="35"/>
      <c r="I183" s="32"/>
      <c r="J183" s="92"/>
      <c r="K183" s="92"/>
      <c r="L183" s="35"/>
      <c r="M183" s="35"/>
      <c r="N183" s="35"/>
      <c r="O183" s="35"/>
      <c r="P183" s="35"/>
      <c r="Q183" s="35"/>
      <c r="R183" s="35"/>
      <c r="S183" s="37"/>
      <c r="T183" s="30" t="str">
        <f t="shared" si="31"/>
        <v/>
      </c>
      <c r="U183" s="73" t="str">
        <f t="shared" si="32"/>
        <v/>
      </c>
      <c r="V183" s="30" t="str" cm="1">
        <f t="array" ref="V183">IF(T183="","",RPF(B183,C183,K183,J183,OBJEMOVA_ZLAVA+OBCHODNA_ZLAVA,3))</f>
        <v/>
      </c>
      <c r="W183" s="27" t="str">
        <f>RPF_KH(B183,C183,K183,J183,0)&amp;PU1_KH(T183,P183,S183,0)</f>
        <v/>
      </c>
      <c r="AC183" s="98" t="b">
        <f t="shared" si="24"/>
        <v>0</v>
      </c>
      <c r="AD183" s="98" t="b">
        <f t="shared" si="25"/>
        <v>0</v>
      </c>
      <c r="AE183" s="98" t="b">
        <f t="shared" si="26"/>
        <v>0</v>
      </c>
      <c r="AF183" s="98" t="b">
        <f t="shared" si="27"/>
        <v>0</v>
      </c>
      <c r="AG183" s="98" t="b">
        <f t="shared" si="28"/>
        <v>0</v>
      </c>
      <c r="AH183" s="98" t="str">
        <f t="shared" si="29"/>
        <v/>
      </c>
    </row>
    <row r="184" spans="1:34" s="56" customFormat="1" ht="35.1" hidden="1" customHeight="1" x14ac:dyDescent="0.25">
      <c r="A184" s="31">
        <f t="shared" si="30"/>
        <v>172</v>
      </c>
      <c r="B184" s="91"/>
      <c r="C184" s="89"/>
      <c r="D184" s="35"/>
      <c r="E184" s="35"/>
      <c r="F184" s="35"/>
      <c r="G184" s="36"/>
      <c r="H184" s="35"/>
      <c r="I184" s="32"/>
      <c r="J184" s="92"/>
      <c r="K184" s="92"/>
      <c r="L184" s="35"/>
      <c r="M184" s="35"/>
      <c r="N184" s="35"/>
      <c r="O184" s="35"/>
      <c r="P184" s="35"/>
      <c r="Q184" s="35"/>
      <c r="R184" s="35"/>
      <c r="S184" s="37"/>
      <c r="T184" s="30" t="str">
        <f t="shared" si="31"/>
        <v/>
      </c>
      <c r="U184" s="73" t="str">
        <f t="shared" si="32"/>
        <v/>
      </c>
      <c r="V184" s="30" t="str" cm="1">
        <f t="array" ref="V184">IF(T184="","",RPF(B184,C184,K184,J184,OBJEMOVA_ZLAVA+OBCHODNA_ZLAVA,3))</f>
        <v/>
      </c>
      <c r="W184" s="27" t="str">
        <f>RPF_KH(B184,C184,K184,J184,0)&amp;PU1_KH(T184,P184,S184,0)</f>
        <v/>
      </c>
      <c r="AC184" s="98" t="b">
        <f t="shared" si="24"/>
        <v>0</v>
      </c>
      <c r="AD184" s="98" t="b">
        <f t="shared" si="25"/>
        <v>0</v>
      </c>
      <c r="AE184" s="98" t="b">
        <f t="shared" si="26"/>
        <v>0</v>
      </c>
      <c r="AF184" s="98" t="b">
        <f t="shared" si="27"/>
        <v>0</v>
      </c>
      <c r="AG184" s="98" t="b">
        <f t="shared" si="28"/>
        <v>0</v>
      </c>
      <c r="AH184" s="98" t="str">
        <f t="shared" si="29"/>
        <v/>
      </c>
    </row>
    <row r="185" spans="1:34" s="56" customFormat="1" ht="35.1" hidden="1" customHeight="1" x14ac:dyDescent="0.25">
      <c r="A185" s="31">
        <f t="shared" si="30"/>
        <v>173</v>
      </c>
      <c r="B185" s="91"/>
      <c r="C185" s="89"/>
      <c r="D185" s="35"/>
      <c r="E185" s="35"/>
      <c r="F185" s="35"/>
      <c r="G185" s="36"/>
      <c r="H185" s="35"/>
      <c r="I185" s="32"/>
      <c r="J185" s="92"/>
      <c r="K185" s="92"/>
      <c r="L185" s="35"/>
      <c r="M185" s="35"/>
      <c r="N185" s="35"/>
      <c r="O185" s="35"/>
      <c r="P185" s="35"/>
      <c r="Q185" s="35"/>
      <c r="R185" s="35"/>
      <c r="S185" s="37"/>
      <c r="T185" s="30" t="str">
        <f t="shared" si="31"/>
        <v/>
      </c>
      <c r="U185" s="73" t="str">
        <f t="shared" si="32"/>
        <v/>
      </c>
      <c r="V185" s="30" t="str" cm="1">
        <f t="array" ref="V185">IF(T185="","",RPF(B185,C185,K185,J185,OBJEMOVA_ZLAVA+OBCHODNA_ZLAVA,3))</f>
        <v/>
      </c>
      <c r="W185" s="27" t="str">
        <f>RPF_KH(B185,C185,K185,J185,0)&amp;PU1_KH(T185,P185,S185,0)</f>
        <v/>
      </c>
      <c r="AC185" s="98" t="b">
        <f t="shared" si="24"/>
        <v>0</v>
      </c>
      <c r="AD185" s="98" t="b">
        <f t="shared" si="25"/>
        <v>0</v>
      </c>
      <c r="AE185" s="98" t="b">
        <f t="shared" si="26"/>
        <v>0</v>
      </c>
      <c r="AF185" s="98" t="b">
        <f t="shared" si="27"/>
        <v>0</v>
      </c>
      <c r="AG185" s="98" t="b">
        <f t="shared" si="28"/>
        <v>0</v>
      </c>
      <c r="AH185" s="98" t="str">
        <f t="shared" si="29"/>
        <v/>
      </c>
    </row>
    <row r="186" spans="1:34" s="56" customFormat="1" ht="35.1" hidden="1" customHeight="1" x14ac:dyDescent="0.25">
      <c r="A186" s="31">
        <f t="shared" si="30"/>
        <v>174</v>
      </c>
      <c r="B186" s="91"/>
      <c r="C186" s="89"/>
      <c r="D186" s="35"/>
      <c r="E186" s="35"/>
      <c r="F186" s="35"/>
      <c r="G186" s="36"/>
      <c r="H186" s="35"/>
      <c r="I186" s="32"/>
      <c r="J186" s="92"/>
      <c r="K186" s="92"/>
      <c r="L186" s="35"/>
      <c r="M186" s="35"/>
      <c r="N186" s="35"/>
      <c r="O186" s="35"/>
      <c r="P186" s="35"/>
      <c r="Q186" s="35"/>
      <c r="R186" s="35"/>
      <c r="S186" s="37"/>
      <c r="T186" s="30" t="str">
        <f t="shared" si="31"/>
        <v/>
      </c>
      <c r="U186" s="73" t="str">
        <f t="shared" si="32"/>
        <v/>
      </c>
      <c r="V186" s="30" t="str" cm="1">
        <f t="array" ref="V186">IF(T186="","",RPF(B186,C186,K186,J186,OBJEMOVA_ZLAVA+OBCHODNA_ZLAVA,3))</f>
        <v/>
      </c>
      <c r="W186" s="27" t="str">
        <f>RPF_KH(B186,C186,K186,J186,0)&amp;PU1_KH(T186,P186,S186,0)</f>
        <v/>
      </c>
      <c r="AC186" s="98" t="b">
        <f t="shared" si="24"/>
        <v>0</v>
      </c>
      <c r="AD186" s="98" t="b">
        <f t="shared" si="25"/>
        <v>0</v>
      </c>
      <c r="AE186" s="98" t="b">
        <f t="shared" si="26"/>
        <v>0</v>
      </c>
      <c r="AF186" s="98" t="b">
        <f t="shared" si="27"/>
        <v>0</v>
      </c>
      <c r="AG186" s="98" t="b">
        <f t="shared" si="28"/>
        <v>0</v>
      </c>
      <c r="AH186" s="98" t="str">
        <f t="shared" si="29"/>
        <v/>
      </c>
    </row>
    <row r="187" spans="1:34" s="56" customFormat="1" ht="35.1" hidden="1" customHeight="1" x14ac:dyDescent="0.25">
      <c r="A187" s="31">
        <f t="shared" si="30"/>
        <v>175</v>
      </c>
      <c r="B187" s="91"/>
      <c r="C187" s="89"/>
      <c r="D187" s="35"/>
      <c r="E187" s="35"/>
      <c r="F187" s="35"/>
      <c r="G187" s="36"/>
      <c r="H187" s="35"/>
      <c r="I187" s="32"/>
      <c r="J187" s="92"/>
      <c r="K187" s="92"/>
      <c r="L187" s="35"/>
      <c r="M187" s="35"/>
      <c r="N187" s="35"/>
      <c r="O187" s="35"/>
      <c r="P187" s="35"/>
      <c r="Q187" s="35"/>
      <c r="R187" s="35"/>
      <c r="S187" s="37"/>
      <c r="T187" s="30" t="str">
        <f t="shared" si="31"/>
        <v/>
      </c>
      <c r="U187" s="73" t="str">
        <f t="shared" si="32"/>
        <v/>
      </c>
      <c r="V187" s="30" t="str" cm="1">
        <f t="array" ref="V187">IF(T187="","",RPF(B187,C187,K187,J187,OBJEMOVA_ZLAVA+OBCHODNA_ZLAVA,3))</f>
        <v/>
      </c>
      <c r="W187" s="27" t="str">
        <f>RPF_KH(B187,C187,K187,J187,0)&amp;PU1_KH(T187,P187,S187,0)</f>
        <v/>
      </c>
      <c r="AC187" s="98" t="b">
        <f t="shared" si="24"/>
        <v>0</v>
      </c>
      <c r="AD187" s="98" t="b">
        <f t="shared" si="25"/>
        <v>0</v>
      </c>
      <c r="AE187" s="98" t="b">
        <f t="shared" si="26"/>
        <v>0</v>
      </c>
      <c r="AF187" s="98" t="b">
        <f t="shared" si="27"/>
        <v>0</v>
      </c>
      <c r="AG187" s="98" t="b">
        <f t="shared" si="28"/>
        <v>0</v>
      </c>
      <c r="AH187" s="98" t="str">
        <f t="shared" si="29"/>
        <v/>
      </c>
    </row>
    <row r="188" spans="1:34" s="56" customFormat="1" ht="35.1" hidden="1" customHeight="1" x14ac:dyDescent="0.25">
      <c r="A188" s="31">
        <f t="shared" si="30"/>
        <v>176</v>
      </c>
      <c r="B188" s="91"/>
      <c r="C188" s="89"/>
      <c r="D188" s="35"/>
      <c r="E188" s="35"/>
      <c r="F188" s="35"/>
      <c r="G188" s="36"/>
      <c r="H188" s="35"/>
      <c r="I188" s="32"/>
      <c r="J188" s="92"/>
      <c r="K188" s="92"/>
      <c r="L188" s="35"/>
      <c r="M188" s="35"/>
      <c r="N188" s="35"/>
      <c r="O188" s="35"/>
      <c r="P188" s="35"/>
      <c r="Q188" s="35"/>
      <c r="R188" s="35"/>
      <c r="S188" s="37"/>
      <c r="T188" s="30" t="str">
        <f t="shared" si="31"/>
        <v/>
      </c>
      <c r="U188" s="73" t="str">
        <f t="shared" si="32"/>
        <v/>
      </c>
      <c r="V188" s="30" t="str" cm="1">
        <f t="array" ref="V188">IF(T188="","",RPF(B188,C188,K188,J188,OBJEMOVA_ZLAVA+OBCHODNA_ZLAVA,3))</f>
        <v/>
      </c>
      <c r="W188" s="27" t="str">
        <f>RPF_KH(B188,C188,K188,J188,0)&amp;PU1_KH(T188,P188,S188,0)</f>
        <v/>
      </c>
      <c r="AC188" s="98" t="b">
        <f t="shared" si="24"/>
        <v>0</v>
      </c>
      <c r="AD188" s="98" t="b">
        <f t="shared" si="25"/>
        <v>0</v>
      </c>
      <c r="AE188" s="98" t="b">
        <f t="shared" si="26"/>
        <v>0</v>
      </c>
      <c r="AF188" s="98" t="b">
        <f t="shared" si="27"/>
        <v>0</v>
      </c>
      <c r="AG188" s="98" t="b">
        <f t="shared" si="28"/>
        <v>0</v>
      </c>
      <c r="AH188" s="98" t="str">
        <f t="shared" si="29"/>
        <v/>
      </c>
    </row>
    <row r="189" spans="1:34" s="56" customFormat="1" ht="35.1" hidden="1" customHeight="1" x14ac:dyDescent="0.25">
      <c r="A189" s="31">
        <f t="shared" si="30"/>
        <v>177</v>
      </c>
      <c r="B189" s="91"/>
      <c r="C189" s="89"/>
      <c r="D189" s="35"/>
      <c r="E189" s="35"/>
      <c r="F189" s="35"/>
      <c r="G189" s="36"/>
      <c r="H189" s="35"/>
      <c r="I189" s="32"/>
      <c r="J189" s="92"/>
      <c r="K189" s="92"/>
      <c r="L189" s="35"/>
      <c r="M189" s="35"/>
      <c r="N189" s="35"/>
      <c r="O189" s="35"/>
      <c r="P189" s="35"/>
      <c r="Q189" s="35"/>
      <c r="R189" s="35"/>
      <c r="S189" s="37"/>
      <c r="T189" s="30" t="str">
        <f t="shared" si="31"/>
        <v/>
      </c>
      <c r="U189" s="73" t="str">
        <f t="shared" si="32"/>
        <v/>
      </c>
      <c r="V189" s="30" t="str" cm="1">
        <f t="array" ref="V189">IF(T189="","",RPF(B189,C189,K189,J189,OBJEMOVA_ZLAVA+OBCHODNA_ZLAVA,3))</f>
        <v/>
      </c>
      <c r="W189" s="27" t="str">
        <f>RPF_KH(B189,C189,K189,J189,0)&amp;PU1_KH(T189,P189,S189,0)</f>
        <v/>
      </c>
      <c r="AC189" s="98" t="b">
        <f t="shared" si="24"/>
        <v>0</v>
      </c>
      <c r="AD189" s="98" t="b">
        <f t="shared" si="25"/>
        <v>0</v>
      </c>
      <c r="AE189" s="98" t="b">
        <f t="shared" si="26"/>
        <v>0</v>
      </c>
      <c r="AF189" s="98" t="b">
        <f t="shared" si="27"/>
        <v>0</v>
      </c>
      <c r="AG189" s="98" t="b">
        <f t="shared" si="28"/>
        <v>0</v>
      </c>
      <c r="AH189" s="98" t="str">
        <f t="shared" si="29"/>
        <v/>
      </c>
    </row>
    <row r="190" spans="1:34" s="56" customFormat="1" ht="35.1" hidden="1" customHeight="1" x14ac:dyDescent="0.25">
      <c r="A190" s="31">
        <f t="shared" si="30"/>
        <v>178</v>
      </c>
      <c r="B190" s="91"/>
      <c r="C190" s="89"/>
      <c r="D190" s="35"/>
      <c r="E190" s="35"/>
      <c r="F190" s="35"/>
      <c r="G190" s="36"/>
      <c r="H190" s="35"/>
      <c r="I190" s="32"/>
      <c r="J190" s="92"/>
      <c r="K190" s="92"/>
      <c r="L190" s="35"/>
      <c r="M190" s="35"/>
      <c r="N190" s="35"/>
      <c r="O190" s="35"/>
      <c r="P190" s="35"/>
      <c r="Q190" s="35"/>
      <c r="R190" s="35"/>
      <c r="S190" s="37"/>
      <c r="T190" s="30" t="str">
        <f t="shared" si="31"/>
        <v/>
      </c>
      <c r="U190" s="73" t="str">
        <f t="shared" si="32"/>
        <v/>
      </c>
      <c r="V190" s="30" t="str" cm="1">
        <f t="array" ref="V190">IF(T190="","",RPF(B190,C190,K190,J190,OBJEMOVA_ZLAVA+OBCHODNA_ZLAVA,3))</f>
        <v/>
      </c>
      <c r="W190" s="27" t="str">
        <f>RPF_KH(B190,C190,K190,J190,0)&amp;PU1_KH(T190,P190,S190,0)</f>
        <v/>
      </c>
      <c r="AC190" s="98" t="b">
        <f t="shared" si="24"/>
        <v>0</v>
      </c>
      <c r="AD190" s="98" t="b">
        <f t="shared" si="25"/>
        <v>0</v>
      </c>
      <c r="AE190" s="98" t="b">
        <f t="shared" si="26"/>
        <v>0</v>
      </c>
      <c r="AF190" s="98" t="b">
        <f t="shared" si="27"/>
        <v>0</v>
      </c>
      <c r="AG190" s="98" t="b">
        <f t="shared" si="28"/>
        <v>0</v>
      </c>
      <c r="AH190" s="98" t="str">
        <f t="shared" si="29"/>
        <v/>
      </c>
    </row>
    <row r="191" spans="1:34" s="56" customFormat="1" ht="35.1" hidden="1" customHeight="1" x14ac:dyDescent="0.25">
      <c r="A191" s="31">
        <f t="shared" si="30"/>
        <v>179</v>
      </c>
      <c r="B191" s="91"/>
      <c r="C191" s="89"/>
      <c r="D191" s="35"/>
      <c r="E191" s="35"/>
      <c r="F191" s="35"/>
      <c r="G191" s="36"/>
      <c r="H191" s="35"/>
      <c r="I191" s="32"/>
      <c r="J191" s="92"/>
      <c r="K191" s="92"/>
      <c r="L191" s="35"/>
      <c r="M191" s="35"/>
      <c r="N191" s="35"/>
      <c r="O191" s="35"/>
      <c r="P191" s="35"/>
      <c r="Q191" s="35"/>
      <c r="R191" s="35"/>
      <c r="S191" s="37"/>
      <c r="T191" s="30" t="str">
        <f t="shared" si="31"/>
        <v/>
      </c>
      <c r="U191" s="73" t="str">
        <f t="shared" si="32"/>
        <v/>
      </c>
      <c r="V191" s="30" t="str" cm="1">
        <f t="array" ref="V191">IF(T191="","",RPF(B191,C191,K191,J191,OBJEMOVA_ZLAVA+OBCHODNA_ZLAVA,3))</f>
        <v/>
      </c>
      <c r="W191" s="27" t="str">
        <f>RPF_KH(B191,C191,K191,J191,0)&amp;PU1_KH(T191,P191,S191,0)</f>
        <v/>
      </c>
      <c r="AC191" s="98" t="b">
        <f t="shared" si="24"/>
        <v>0</v>
      </c>
      <c r="AD191" s="98" t="b">
        <f t="shared" si="25"/>
        <v>0</v>
      </c>
      <c r="AE191" s="98" t="b">
        <f t="shared" si="26"/>
        <v>0</v>
      </c>
      <c r="AF191" s="98" t="b">
        <f t="shared" si="27"/>
        <v>0</v>
      </c>
      <c r="AG191" s="98" t="b">
        <f t="shared" si="28"/>
        <v>0</v>
      </c>
      <c r="AH191" s="98" t="str">
        <f t="shared" si="29"/>
        <v/>
      </c>
    </row>
    <row r="192" spans="1:34" s="56" customFormat="1" ht="35.1" hidden="1" customHeight="1" x14ac:dyDescent="0.25">
      <c r="A192" s="31">
        <f t="shared" si="30"/>
        <v>180</v>
      </c>
      <c r="B192" s="91"/>
      <c r="C192" s="89"/>
      <c r="D192" s="35"/>
      <c r="E192" s="35"/>
      <c r="F192" s="35"/>
      <c r="G192" s="36"/>
      <c r="H192" s="35"/>
      <c r="I192" s="32"/>
      <c r="J192" s="92"/>
      <c r="K192" s="92"/>
      <c r="L192" s="35"/>
      <c r="M192" s="35"/>
      <c r="N192" s="35"/>
      <c r="O192" s="35"/>
      <c r="P192" s="35"/>
      <c r="Q192" s="35"/>
      <c r="R192" s="35"/>
      <c r="S192" s="37"/>
      <c r="T192" s="30" t="str">
        <f t="shared" si="31"/>
        <v/>
      </c>
      <c r="U192" s="73" t="str">
        <f t="shared" si="32"/>
        <v/>
      </c>
      <c r="V192" s="30" t="str" cm="1">
        <f t="array" ref="V192">IF(T192="","",RPF(B192,C192,K192,J192,OBJEMOVA_ZLAVA+OBCHODNA_ZLAVA,3))</f>
        <v/>
      </c>
      <c r="W192" s="27" t="str">
        <f>RPF_KH(B192,C192,K192,J192,0)&amp;PU1_KH(T192,P192,S192,0)</f>
        <v/>
      </c>
      <c r="AC192" s="98" t="b">
        <f t="shared" si="24"/>
        <v>0</v>
      </c>
      <c r="AD192" s="98" t="b">
        <f t="shared" si="25"/>
        <v>0</v>
      </c>
      <c r="AE192" s="98" t="b">
        <f t="shared" si="26"/>
        <v>0</v>
      </c>
      <c r="AF192" s="98" t="b">
        <f t="shared" si="27"/>
        <v>0</v>
      </c>
      <c r="AG192" s="98" t="b">
        <f t="shared" si="28"/>
        <v>0</v>
      </c>
      <c r="AH192" s="98" t="str">
        <f t="shared" si="29"/>
        <v/>
      </c>
    </row>
    <row r="193" spans="1:34" s="56" customFormat="1" ht="35.1" hidden="1" customHeight="1" x14ac:dyDescent="0.25">
      <c r="A193" s="31">
        <f t="shared" si="30"/>
        <v>181</v>
      </c>
      <c r="B193" s="91"/>
      <c r="C193" s="89"/>
      <c r="D193" s="35"/>
      <c r="E193" s="35"/>
      <c r="F193" s="35"/>
      <c r="G193" s="36"/>
      <c r="H193" s="35"/>
      <c r="I193" s="32"/>
      <c r="J193" s="92"/>
      <c r="K193" s="92"/>
      <c r="L193" s="35"/>
      <c r="M193" s="35"/>
      <c r="N193" s="35"/>
      <c r="O193" s="35"/>
      <c r="P193" s="35"/>
      <c r="Q193" s="35"/>
      <c r="R193" s="35"/>
      <c r="S193" s="37"/>
      <c r="T193" s="30" t="str">
        <f t="shared" si="31"/>
        <v/>
      </c>
      <c r="U193" s="73" t="str">
        <f t="shared" si="32"/>
        <v/>
      </c>
      <c r="V193" s="30" t="str" cm="1">
        <f t="array" ref="V193">IF(T193="","",RPF(B193,C193,K193,J193,OBJEMOVA_ZLAVA+OBCHODNA_ZLAVA,3))</f>
        <v/>
      </c>
      <c r="W193" s="27" t="str">
        <f>RPF_KH(B193,C193,K193,J193,0)&amp;PU1_KH(T193,P193,S193,0)</f>
        <v/>
      </c>
      <c r="AC193" s="98" t="b">
        <f t="shared" si="24"/>
        <v>0</v>
      </c>
      <c r="AD193" s="98" t="b">
        <f t="shared" si="25"/>
        <v>0</v>
      </c>
      <c r="AE193" s="98" t="b">
        <f t="shared" si="26"/>
        <v>0</v>
      </c>
      <c r="AF193" s="98" t="b">
        <f t="shared" si="27"/>
        <v>0</v>
      </c>
      <c r="AG193" s="98" t="b">
        <f t="shared" si="28"/>
        <v>0</v>
      </c>
      <c r="AH193" s="98" t="str">
        <f t="shared" si="29"/>
        <v/>
      </c>
    </row>
    <row r="194" spans="1:34" s="56" customFormat="1" ht="35.1" hidden="1" customHeight="1" x14ac:dyDescent="0.25">
      <c r="A194" s="31">
        <f t="shared" si="30"/>
        <v>182</v>
      </c>
      <c r="B194" s="91"/>
      <c r="C194" s="89"/>
      <c r="D194" s="35"/>
      <c r="E194" s="35"/>
      <c r="F194" s="35"/>
      <c r="G194" s="36"/>
      <c r="H194" s="35"/>
      <c r="I194" s="32"/>
      <c r="J194" s="92"/>
      <c r="K194" s="92"/>
      <c r="L194" s="35"/>
      <c r="M194" s="35"/>
      <c r="N194" s="35"/>
      <c r="O194" s="35"/>
      <c r="P194" s="35"/>
      <c r="Q194" s="35"/>
      <c r="R194" s="35"/>
      <c r="S194" s="37"/>
      <c r="T194" s="30" t="str">
        <f t="shared" si="31"/>
        <v/>
      </c>
      <c r="U194" s="73" t="str">
        <f t="shared" si="32"/>
        <v/>
      </c>
      <c r="V194" s="30" t="str" cm="1">
        <f t="array" ref="V194">IF(T194="","",RPF(B194,C194,K194,J194,OBJEMOVA_ZLAVA+OBCHODNA_ZLAVA,3))</f>
        <v/>
      </c>
      <c r="W194" s="27" t="str">
        <f>RPF_KH(B194,C194,K194,J194,0)&amp;PU1_KH(T194,P194,S194,0)</f>
        <v/>
      </c>
      <c r="AC194" s="98" t="b">
        <f t="shared" si="24"/>
        <v>0</v>
      </c>
      <c r="AD194" s="98" t="b">
        <f t="shared" si="25"/>
        <v>0</v>
      </c>
      <c r="AE194" s="98" t="b">
        <f t="shared" si="26"/>
        <v>0</v>
      </c>
      <c r="AF194" s="98" t="b">
        <f t="shared" si="27"/>
        <v>0</v>
      </c>
      <c r="AG194" s="98" t="b">
        <f t="shared" si="28"/>
        <v>0</v>
      </c>
      <c r="AH194" s="98" t="str">
        <f t="shared" si="29"/>
        <v/>
      </c>
    </row>
    <row r="195" spans="1:34" s="56" customFormat="1" ht="35.1" hidden="1" customHeight="1" x14ac:dyDescent="0.25">
      <c r="A195" s="31">
        <f t="shared" si="30"/>
        <v>183</v>
      </c>
      <c r="B195" s="91"/>
      <c r="C195" s="89"/>
      <c r="D195" s="35"/>
      <c r="E195" s="35"/>
      <c r="F195" s="35"/>
      <c r="G195" s="36"/>
      <c r="H195" s="35"/>
      <c r="I195" s="32"/>
      <c r="J195" s="92"/>
      <c r="K195" s="92"/>
      <c r="L195" s="35"/>
      <c r="M195" s="35"/>
      <c r="N195" s="35"/>
      <c r="O195" s="35"/>
      <c r="P195" s="35"/>
      <c r="Q195" s="35"/>
      <c r="R195" s="35"/>
      <c r="S195" s="37"/>
      <c r="T195" s="30" t="str">
        <f t="shared" si="31"/>
        <v/>
      </c>
      <c r="U195" s="73" t="str">
        <f t="shared" si="32"/>
        <v/>
      </c>
      <c r="V195" s="30" t="str" cm="1">
        <f t="array" ref="V195">IF(T195="","",RPF(B195,C195,K195,J195,OBJEMOVA_ZLAVA+OBCHODNA_ZLAVA,3))</f>
        <v/>
      </c>
      <c r="W195" s="27" t="str">
        <f>RPF_KH(B195,C195,K195,J195,0)&amp;PU1_KH(T195,P195,S195,0)</f>
        <v/>
      </c>
      <c r="AC195" s="98" t="b">
        <f t="shared" si="24"/>
        <v>0</v>
      </c>
      <c r="AD195" s="98" t="b">
        <f t="shared" si="25"/>
        <v>0</v>
      </c>
      <c r="AE195" s="98" t="b">
        <f t="shared" si="26"/>
        <v>0</v>
      </c>
      <c r="AF195" s="98" t="b">
        <f t="shared" si="27"/>
        <v>0</v>
      </c>
      <c r="AG195" s="98" t="b">
        <f t="shared" si="28"/>
        <v>0</v>
      </c>
      <c r="AH195" s="98" t="str">
        <f t="shared" si="29"/>
        <v/>
      </c>
    </row>
    <row r="196" spans="1:34" s="56" customFormat="1" ht="35.1" hidden="1" customHeight="1" x14ac:dyDescent="0.25">
      <c r="A196" s="31">
        <f t="shared" si="30"/>
        <v>184</v>
      </c>
      <c r="B196" s="91"/>
      <c r="C196" s="89"/>
      <c r="D196" s="35"/>
      <c r="E196" s="35"/>
      <c r="F196" s="35"/>
      <c r="G196" s="36"/>
      <c r="H196" s="35"/>
      <c r="I196" s="32"/>
      <c r="J196" s="92"/>
      <c r="K196" s="92"/>
      <c r="L196" s="35"/>
      <c r="M196" s="35"/>
      <c r="N196" s="35"/>
      <c r="O196" s="35"/>
      <c r="P196" s="35"/>
      <c r="Q196" s="35"/>
      <c r="R196" s="35"/>
      <c r="S196" s="37"/>
      <c r="T196" s="30" t="str">
        <f t="shared" si="31"/>
        <v/>
      </c>
      <c r="U196" s="73" t="str">
        <f t="shared" si="32"/>
        <v/>
      </c>
      <c r="V196" s="30" t="str" cm="1">
        <f t="array" ref="V196">IF(T196="","",RPF(B196,C196,K196,J196,OBJEMOVA_ZLAVA+OBCHODNA_ZLAVA,3))</f>
        <v/>
      </c>
      <c r="W196" s="27" t="str">
        <f>RPF_KH(B196,C196,K196,J196,0)&amp;PU1_KH(T196,P196,S196,0)</f>
        <v/>
      </c>
      <c r="AC196" s="98" t="b">
        <f t="shared" si="24"/>
        <v>0</v>
      </c>
      <c r="AD196" s="98" t="b">
        <f t="shared" si="25"/>
        <v>0</v>
      </c>
      <c r="AE196" s="98" t="b">
        <f t="shared" si="26"/>
        <v>0</v>
      </c>
      <c r="AF196" s="98" t="b">
        <f t="shared" si="27"/>
        <v>0</v>
      </c>
      <c r="AG196" s="98" t="b">
        <f t="shared" si="28"/>
        <v>0</v>
      </c>
      <c r="AH196" s="98" t="str">
        <f t="shared" si="29"/>
        <v/>
      </c>
    </row>
    <row r="197" spans="1:34" s="56" customFormat="1" ht="35.1" hidden="1" customHeight="1" x14ac:dyDescent="0.25">
      <c r="A197" s="31">
        <f t="shared" si="30"/>
        <v>185</v>
      </c>
      <c r="B197" s="91"/>
      <c r="C197" s="89"/>
      <c r="D197" s="35"/>
      <c r="E197" s="35"/>
      <c r="F197" s="35"/>
      <c r="G197" s="36"/>
      <c r="H197" s="35"/>
      <c r="I197" s="32"/>
      <c r="J197" s="92"/>
      <c r="K197" s="92"/>
      <c r="L197" s="35"/>
      <c r="M197" s="35"/>
      <c r="N197" s="35"/>
      <c r="O197" s="35"/>
      <c r="P197" s="35"/>
      <c r="Q197" s="35"/>
      <c r="R197" s="35"/>
      <c r="S197" s="37"/>
      <c r="T197" s="30" t="str">
        <f t="shared" si="31"/>
        <v/>
      </c>
      <c r="U197" s="73" t="str">
        <f t="shared" si="32"/>
        <v/>
      </c>
      <c r="V197" s="30" t="str" cm="1">
        <f t="array" ref="V197">IF(T197="","",RPF(B197,C197,K197,J197,OBJEMOVA_ZLAVA+OBCHODNA_ZLAVA,3))</f>
        <v/>
      </c>
      <c r="W197" s="27" t="str">
        <f>RPF_KH(B197,C197,K197,J197,0)&amp;PU1_KH(T197,P197,S197,0)</f>
        <v/>
      </c>
      <c r="AC197" s="98" t="b">
        <f t="shared" si="24"/>
        <v>0</v>
      </c>
      <c r="AD197" s="98" t="b">
        <f t="shared" si="25"/>
        <v>0</v>
      </c>
      <c r="AE197" s="98" t="b">
        <f t="shared" si="26"/>
        <v>0</v>
      </c>
      <c r="AF197" s="98" t="b">
        <f t="shared" si="27"/>
        <v>0</v>
      </c>
      <c r="AG197" s="98" t="b">
        <f t="shared" si="28"/>
        <v>0</v>
      </c>
      <c r="AH197" s="98" t="str">
        <f t="shared" si="29"/>
        <v/>
      </c>
    </row>
    <row r="198" spans="1:34" s="56" customFormat="1" ht="35.1" hidden="1" customHeight="1" x14ac:dyDescent="0.25">
      <c r="A198" s="31">
        <f t="shared" si="30"/>
        <v>186</v>
      </c>
      <c r="B198" s="91"/>
      <c r="C198" s="89"/>
      <c r="D198" s="35"/>
      <c r="E198" s="35"/>
      <c r="F198" s="35"/>
      <c r="G198" s="36"/>
      <c r="H198" s="35"/>
      <c r="I198" s="32"/>
      <c r="J198" s="92"/>
      <c r="K198" s="92"/>
      <c r="L198" s="35"/>
      <c r="M198" s="35"/>
      <c r="N198" s="35"/>
      <c r="O198" s="35"/>
      <c r="P198" s="35"/>
      <c r="Q198" s="35"/>
      <c r="R198" s="35"/>
      <c r="S198" s="37"/>
      <c r="T198" s="30" t="str">
        <f t="shared" si="31"/>
        <v/>
      </c>
      <c r="U198" s="73" t="str">
        <f t="shared" si="32"/>
        <v/>
      </c>
      <c r="V198" s="30" t="str" cm="1">
        <f t="array" ref="V198">IF(T198="","",RPF(B198,C198,K198,J198,OBJEMOVA_ZLAVA+OBCHODNA_ZLAVA,3))</f>
        <v/>
      </c>
      <c r="W198" s="27" t="str">
        <f>RPF_KH(B198,C198,K198,J198,0)&amp;PU1_KH(T198,P198,S198,0)</f>
        <v/>
      </c>
      <c r="AC198" s="98" t="b">
        <f t="shared" si="24"/>
        <v>0</v>
      </c>
      <c r="AD198" s="98" t="b">
        <f t="shared" si="25"/>
        <v>0</v>
      </c>
      <c r="AE198" s="98" t="b">
        <f t="shared" si="26"/>
        <v>0</v>
      </c>
      <c r="AF198" s="98" t="b">
        <f t="shared" si="27"/>
        <v>0</v>
      </c>
      <c r="AG198" s="98" t="b">
        <f t="shared" si="28"/>
        <v>0</v>
      </c>
      <c r="AH198" s="98" t="str">
        <f t="shared" si="29"/>
        <v/>
      </c>
    </row>
    <row r="199" spans="1:34" s="56" customFormat="1" ht="35.1" hidden="1" customHeight="1" x14ac:dyDescent="0.25">
      <c r="A199" s="31">
        <f t="shared" si="30"/>
        <v>187</v>
      </c>
      <c r="B199" s="91"/>
      <c r="C199" s="89"/>
      <c r="D199" s="35"/>
      <c r="E199" s="35"/>
      <c r="F199" s="35"/>
      <c r="G199" s="36"/>
      <c r="H199" s="35"/>
      <c r="I199" s="32"/>
      <c r="J199" s="92"/>
      <c r="K199" s="92"/>
      <c r="L199" s="35"/>
      <c r="M199" s="35"/>
      <c r="N199" s="35"/>
      <c r="O199" s="35"/>
      <c r="P199" s="35"/>
      <c r="Q199" s="35"/>
      <c r="R199" s="35"/>
      <c r="S199" s="37"/>
      <c r="T199" s="30" t="str">
        <f t="shared" si="31"/>
        <v/>
      </c>
      <c r="U199" s="73" t="str">
        <f t="shared" si="32"/>
        <v/>
      </c>
      <c r="V199" s="30" t="str" cm="1">
        <f t="array" ref="V199">IF(T199="","",RPF(B199,C199,K199,J199,OBJEMOVA_ZLAVA+OBCHODNA_ZLAVA,3))</f>
        <v/>
      </c>
      <c r="W199" s="27" t="str">
        <f>RPF_KH(B199,C199,K199,J199,0)&amp;PU1_KH(T199,P199,S199,0)</f>
        <v/>
      </c>
      <c r="AC199" s="98" t="b">
        <f t="shared" si="24"/>
        <v>0</v>
      </c>
      <c r="AD199" s="98" t="b">
        <f t="shared" si="25"/>
        <v>0</v>
      </c>
      <c r="AE199" s="98" t="b">
        <f t="shared" si="26"/>
        <v>0</v>
      </c>
      <c r="AF199" s="98" t="b">
        <f t="shared" si="27"/>
        <v>0</v>
      </c>
      <c r="AG199" s="98" t="b">
        <f t="shared" si="28"/>
        <v>0</v>
      </c>
      <c r="AH199" s="98" t="str">
        <f t="shared" si="29"/>
        <v/>
      </c>
    </row>
    <row r="200" spans="1:34" s="56" customFormat="1" ht="35.1" hidden="1" customHeight="1" x14ac:dyDescent="0.25">
      <c r="A200" s="31">
        <f t="shared" si="30"/>
        <v>188</v>
      </c>
      <c r="B200" s="91"/>
      <c r="C200" s="89"/>
      <c r="D200" s="35"/>
      <c r="E200" s="35"/>
      <c r="F200" s="35"/>
      <c r="G200" s="36"/>
      <c r="H200" s="35"/>
      <c r="I200" s="32"/>
      <c r="J200" s="92"/>
      <c r="K200" s="92"/>
      <c r="L200" s="35"/>
      <c r="M200" s="35"/>
      <c r="N200" s="35"/>
      <c r="O200" s="35"/>
      <c r="P200" s="35"/>
      <c r="Q200" s="35"/>
      <c r="R200" s="35"/>
      <c r="S200" s="37"/>
      <c r="T200" s="30" t="str">
        <f t="shared" si="31"/>
        <v/>
      </c>
      <c r="U200" s="73" t="str">
        <f t="shared" si="32"/>
        <v/>
      </c>
      <c r="V200" s="30" t="str" cm="1">
        <f t="array" ref="V200">IF(T200="","",RPF(B200,C200,K200,J200,OBJEMOVA_ZLAVA+OBCHODNA_ZLAVA,3))</f>
        <v/>
      </c>
      <c r="W200" s="27" t="str">
        <f>RPF_KH(B200,C200,K200,J200,0)&amp;PU1_KH(T200,P200,S200,0)</f>
        <v/>
      </c>
      <c r="AC200" s="98" t="b">
        <f t="shared" si="24"/>
        <v>0</v>
      </c>
      <c r="AD200" s="98" t="b">
        <f t="shared" si="25"/>
        <v>0</v>
      </c>
      <c r="AE200" s="98" t="b">
        <f t="shared" si="26"/>
        <v>0</v>
      </c>
      <c r="AF200" s="98" t="b">
        <f t="shared" si="27"/>
        <v>0</v>
      </c>
      <c r="AG200" s="98" t="b">
        <f t="shared" si="28"/>
        <v>0</v>
      </c>
      <c r="AH200" s="98" t="str">
        <f t="shared" si="29"/>
        <v/>
      </c>
    </row>
    <row r="201" spans="1:34" s="56" customFormat="1" ht="35.1" hidden="1" customHeight="1" x14ac:dyDescent="0.25">
      <c r="A201" s="31">
        <f t="shared" si="30"/>
        <v>189</v>
      </c>
      <c r="B201" s="91"/>
      <c r="C201" s="89"/>
      <c r="D201" s="35"/>
      <c r="E201" s="35"/>
      <c r="F201" s="35"/>
      <c r="G201" s="36"/>
      <c r="H201" s="35"/>
      <c r="I201" s="32"/>
      <c r="J201" s="92"/>
      <c r="K201" s="92"/>
      <c r="L201" s="35"/>
      <c r="M201" s="35"/>
      <c r="N201" s="35"/>
      <c r="O201" s="35"/>
      <c r="P201" s="35"/>
      <c r="Q201" s="35"/>
      <c r="R201" s="35"/>
      <c r="S201" s="37"/>
      <c r="T201" s="30" t="str">
        <f t="shared" si="31"/>
        <v/>
      </c>
      <c r="U201" s="73" t="str">
        <f t="shared" si="32"/>
        <v/>
      </c>
      <c r="V201" s="30" t="str" cm="1">
        <f t="array" ref="V201">IF(T201="","",RPF(B201,C201,K201,J201,OBJEMOVA_ZLAVA+OBCHODNA_ZLAVA,3))</f>
        <v/>
      </c>
      <c r="W201" s="27" t="str">
        <f>RPF_KH(B201,C201,K201,J201,0)&amp;PU1_KH(T201,P201,S201,0)</f>
        <v/>
      </c>
      <c r="AC201" s="98" t="b">
        <f t="shared" si="24"/>
        <v>0</v>
      </c>
      <c r="AD201" s="98" t="b">
        <f t="shared" si="25"/>
        <v>0</v>
      </c>
      <c r="AE201" s="98" t="b">
        <f t="shared" si="26"/>
        <v>0</v>
      </c>
      <c r="AF201" s="98" t="b">
        <f t="shared" si="27"/>
        <v>0</v>
      </c>
      <c r="AG201" s="98" t="b">
        <f t="shared" si="28"/>
        <v>0</v>
      </c>
      <c r="AH201" s="98" t="str">
        <f t="shared" si="29"/>
        <v/>
      </c>
    </row>
    <row r="202" spans="1:34" s="56" customFormat="1" ht="35.1" hidden="1" customHeight="1" x14ac:dyDescent="0.25">
      <c r="A202" s="31">
        <f t="shared" si="30"/>
        <v>190</v>
      </c>
      <c r="B202" s="91"/>
      <c r="C202" s="89"/>
      <c r="D202" s="35"/>
      <c r="E202" s="35"/>
      <c r="F202" s="35"/>
      <c r="G202" s="36"/>
      <c r="H202" s="35"/>
      <c r="I202" s="32"/>
      <c r="J202" s="92"/>
      <c r="K202" s="92"/>
      <c r="L202" s="35"/>
      <c r="M202" s="35"/>
      <c r="N202" s="35"/>
      <c r="O202" s="35"/>
      <c r="P202" s="35"/>
      <c r="Q202" s="35"/>
      <c r="R202" s="35"/>
      <c r="S202" s="37"/>
      <c r="T202" s="30" t="str">
        <f t="shared" si="31"/>
        <v/>
      </c>
      <c r="U202" s="73" t="str">
        <f t="shared" si="32"/>
        <v/>
      </c>
      <c r="V202" s="30" t="str" cm="1">
        <f t="array" ref="V202">IF(T202="","",RPF(B202,C202,K202,J202,OBJEMOVA_ZLAVA+OBCHODNA_ZLAVA,3))</f>
        <v/>
      </c>
      <c r="W202" s="27" t="str">
        <f>RPF_KH(B202,C202,K202,J202,0)&amp;PU1_KH(T202,P202,S202,0)</f>
        <v/>
      </c>
      <c r="AC202" s="98" t="b">
        <f t="shared" si="24"/>
        <v>0</v>
      </c>
      <c r="AD202" s="98" t="b">
        <f t="shared" si="25"/>
        <v>0</v>
      </c>
      <c r="AE202" s="98" t="b">
        <f t="shared" si="26"/>
        <v>0</v>
      </c>
      <c r="AF202" s="98" t="b">
        <f t="shared" si="27"/>
        <v>0</v>
      </c>
      <c r="AG202" s="98" t="b">
        <f t="shared" si="28"/>
        <v>0</v>
      </c>
      <c r="AH202" s="98" t="str">
        <f t="shared" si="29"/>
        <v/>
      </c>
    </row>
    <row r="203" spans="1:34" s="56" customFormat="1" ht="35.1" hidden="1" customHeight="1" x14ac:dyDescent="0.25">
      <c r="A203" s="31">
        <f t="shared" si="30"/>
        <v>191</v>
      </c>
      <c r="B203" s="91"/>
      <c r="C203" s="89"/>
      <c r="D203" s="35"/>
      <c r="E203" s="35"/>
      <c r="F203" s="35"/>
      <c r="G203" s="36"/>
      <c r="H203" s="35"/>
      <c r="I203" s="32"/>
      <c r="J203" s="92"/>
      <c r="K203" s="92"/>
      <c r="L203" s="35"/>
      <c r="M203" s="35"/>
      <c r="N203" s="35"/>
      <c r="O203" s="35"/>
      <c r="P203" s="35"/>
      <c r="Q203" s="35"/>
      <c r="R203" s="35"/>
      <c r="S203" s="37"/>
      <c r="T203" s="30" t="str">
        <f t="shared" si="31"/>
        <v/>
      </c>
      <c r="U203" s="73" t="str">
        <f t="shared" si="32"/>
        <v/>
      </c>
      <c r="V203" s="30" t="str" cm="1">
        <f t="array" ref="V203">IF(T203="","",RPF(B203,C203,K203,J203,OBJEMOVA_ZLAVA+OBCHODNA_ZLAVA,3))</f>
        <v/>
      </c>
      <c r="W203" s="27" t="str">
        <f>RPF_KH(B203,C203,K203,J203,0)&amp;PU1_KH(T203,P203,S203,0)</f>
        <v/>
      </c>
      <c r="AC203" s="98" t="b">
        <f t="shared" si="24"/>
        <v>0</v>
      </c>
      <c r="AD203" s="98" t="b">
        <f t="shared" si="25"/>
        <v>0</v>
      </c>
      <c r="AE203" s="98" t="b">
        <f t="shared" si="26"/>
        <v>0</v>
      </c>
      <c r="AF203" s="98" t="b">
        <f t="shared" si="27"/>
        <v>0</v>
      </c>
      <c r="AG203" s="98" t="b">
        <f t="shared" si="28"/>
        <v>0</v>
      </c>
      <c r="AH203" s="98" t="str">
        <f t="shared" si="29"/>
        <v/>
      </c>
    </row>
    <row r="204" spans="1:34" s="56" customFormat="1" ht="35.1" hidden="1" customHeight="1" x14ac:dyDescent="0.25">
      <c r="A204" s="31">
        <f t="shared" si="30"/>
        <v>192</v>
      </c>
      <c r="B204" s="91"/>
      <c r="C204" s="89"/>
      <c r="D204" s="35"/>
      <c r="E204" s="35"/>
      <c r="F204" s="35"/>
      <c r="G204" s="36"/>
      <c r="H204" s="35"/>
      <c r="I204" s="32"/>
      <c r="J204" s="92"/>
      <c r="K204" s="92"/>
      <c r="L204" s="35"/>
      <c r="M204" s="35"/>
      <c r="N204" s="35"/>
      <c r="O204" s="35"/>
      <c r="P204" s="35"/>
      <c r="Q204" s="35"/>
      <c r="R204" s="35"/>
      <c r="S204" s="37"/>
      <c r="T204" s="30" t="str">
        <f t="shared" si="31"/>
        <v/>
      </c>
      <c r="U204" s="73" t="str">
        <f t="shared" si="32"/>
        <v/>
      </c>
      <c r="V204" s="30" t="str" cm="1">
        <f t="array" ref="V204">IF(T204="","",RPF(B204,C204,K204,J204,OBJEMOVA_ZLAVA+OBCHODNA_ZLAVA,3))</f>
        <v/>
      </c>
      <c r="W204" s="27" t="str">
        <f>RPF_KH(B204,C204,K204,J204,0)&amp;PU1_KH(T204,P204,S204,0)</f>
        <v/>
      </c>
      <c r="AC204" s="98" t="b">
        <f t="shared" si="24"/>
        <v>0</v>
      </c>
      <c r="AD204" s="98" t="b">
        <f t="shared" si="25"/>
        <v>0</v>
      </c>
      <c r="AE204" s="98" t="b">
        <f t="shared" si="26"/>
        <v>0</v>
      </c>
      <c r="AF204" s="98" t="b">
        <f t="shared" si="27"/>
        <v>0</v>
      </c>
      <c r="AG204" s="98" t="b">
        <f t="shared" si="28"/>
        <v>0</v>
      </c>
      <c r="AH204" s="98" t="str">
        <f t="shared" si="29"/>
        <v/>
      </c>
    </row>
    <row r="205" spans="1:34" s="56" customFormat="1" ht="35.1" hidden="1" customHeight="1" x14ac:dyDescent="0.25">
      <c r="A205" s="31">
        <f t="shared" si="30"/>
        <v>193</v>
      </c>
      <c r="B205" s="91"/>
      <c r="C205" s="89"/>
      <c r="D205" s="35"/>
      <c r="E205" s="35"/>
      <c r="F205" s="35"/>
      <c r="G205" s="36"/>
      <c r="H205" s="35"/>
      <c r="I205" s="32"/>
      <c r="J205" s="92"/>
      <c r="K205" s="92"/>
      <c r="L205" s="35"/>
      <c r="M205" s="35"/>
      <c r="N205" s="35"/>
      <c r="O205" s="35"/>
      <c r="P205" s="35"/>
      <c r="Q205" s="35"/>
      <c r="R205" s="35"/>
      <c r="S205" s="37"/>
      <c r="T205" s="30" t="str">
        <f t="shared" ref="T205:T211" si="33">RPF(B205,C205,K205,J205,OBJEMOVA_ZLAVA+OBCHODNA_ZLAVA,2)</f>
        <v/>
      </c>
      <c r="U205" s="73" t="str">
        <f t="shared" ref="U205:U212" si="34">IF(T205="","",OBJEMOVA_ZLAVA+OBCHODNA_ZLAVA)</f>
        <v/>
      </c>
      <c r="V205" s="30" t="str" cm="1">
        <f t="array" ref="V205">IF(T205="","",RPF(B205,C205,K205,J205,OBJEMOVA_ZLAVA+OBCHODNA_ZLAVA,3))</f>
        <v/>
      </c>
      <c r="W205" s="27" t="str">
        <f>RPF_KH(B205,C205,K205,J205,0)&amp;PU1_KH(T205,P205,S205,0)</f>
        <v/>
      </c>
      <c r="AC205" s="98" t="b">
        <f t="shared" si="24"/>
        <v>0</v>
      </c>
      <c r="AD205" s="98" t="b">
        <f t="shared" si="25"/>
        <v>0</v>
      </c>
      <c r="AE205" s="98" t="b">
        <f t="shared" si="26"/>
        <v>0</v>
      </c>
      <c r="AF205" s="98" t="b">
        <f t="shared" si="27"/>
        <v>0</v>
      </c>
      <c r="AG205" s="98" t="b">
        <f t="shared" si="28"/>
        <v>0</v>
      </c>
      <c r="AH205" s="98" t="str">
        <f t="shared" si="29"/>
        <v/>
      </c>
    </row>
    <row r="206" spans="1:34" s="56" customFormat="1" ht="35.1" hidden="1" customHeight="1" x14ac:dyDescent="0.25">
      <c r="A206" s="31">
        <f t="shared" si="30"/>
        <v>194</v>
      </c>
      <c r="B206" s="91"/>
      <c r="C206" s="89"/>
      <c r="D206" s="35"/>
      <c r="E206" s="35"/>
      <c r="F206" s="35"/>
      <c r="G206" s="36"/>
      <c r="H206" s="35"/>
      <c r="I206" s="32"/>
      <c r="J206" s="92"/>
      <c r="K206" s="92"/>
      <c r="L206" s="35"/>
      <c r="M206" s="35"/>
      <c r="N206" s="35"/>
      <c r="O206" s="35"/>
      <c r="P206" s="35"/>
      <c r="Q206" s="35"/>
      <c r="R206" s="35"/>
      <c r="S206" s="37"/>
      <c r="T206" s="30" t="str">
        <f t="shared" si="33"/>
        <v/>
      </c>
      <c r="U206" s="73" t="str">
        <f t="shared" si="34"/>
        <v/>
      </c>
      <c r="V206" s="30" t="str" cm="1">
        <f t="array" ref="V206">IF(T206="","",RPF(B206,C206,K206,J206,OBJEMOVA_ZLAVA+OBCHODNA_ZLAVA,3))</f>
        <v/>
      </c>
      <c r="W206" s="27" t="str">
        <f>RPF_KH(B206,C206,K206,J206,0)&amp;PU1_KH(T206,P206,S206,0)</f>
        <v/>
      </c>
      <c r="AC206" s="98" t="b">
        <f t="shared" ref="AC206:AC211" si="35">OR(C206="Ťahače",C206="Osobné",C206="Motocykle do 50 ccm",C206="Motocykle 51-350 ccm",C206="Motocykle nad 350 ccm",C206="Traktory",C206="Autobus mestský",C206="Malý motorový vozík",C206="Obytný automobil do celkovej hmotnosti 10 ton",C206="Sanitný automobil")</f>
        <v>0</v>
      </c>
      <c r="AD206" s="98" t="b">
        <f t="shared" ref="AD206:AD211" si="36">OR(C206="Návesy do 24 000 kg",C206="Návesy nad 24 001 kg")</f>
        <v>0</v>
      </c>
      <c r="AE206" s="98" t="b">
        <f t="shared" ref="AE206:AE211" si="37">OR(C206="Nákladné MV od 3,5 do 12 t",C206="Nákladné MV nad 12 t")</f>
        <v>0</v>
      </c>
      <c r="AF206" s="98" t="b">
        <f t="shared" ref="AF206:AF211" si="38">OR(C206="Autobus do 5 t",C206="Autobus nad 5 t")</f>
        <v>0</v>
      </c>
      <c r="AG206" s="98" t="b">
        <f t="shared" ref="AG206:AG211" si="39">OR(C206="Prívesy do 750 kg",C206="Prívesy nad 750 kg")</f>
        <v>0</v>
      </c>
      <c r="AH206" s="98" t="str">
        <f t="shared" ref="AH206:AH211" si="40">IF(AD206,OR(IF(AND(C206="Návesy do 24 000 kg",K206&gt;24000)=TRUE,1,0)=1,IF(AND(C206="Návesy nad 24 001 kg",AND(K206&gt;0,K206&lt;=24000))=TRUE,1,0)=1)=FALSE,IF(AE206,OR(IF(AND(C206="Nákladné MV od 3,5 do 12 t",K206&gt;12000)=TRUE,1,0)=1,IF(AND(C206="Nákladné MV nad 12 t",AND(K206&gt;0,K206&lt;=12000))=TRUE,1,0)=1)=FALSE,IF(AF206,OR(IF(AND(C206="Autobus do 5 t",K206&gt;5000)=TRUE,1,0)=1,IF(AND(C206="Autobus nad 5 t",AND(K206&gt;0,K206&lt;=5000))=TRUE,1,0)=1)=FALSE,IF(AG206,OR(IF(AND(C206="Prívesy do 750 kg",K206&gt;750)=TRUE,1,0)=1,IF(AND(C206="Prívesy nad 750 kg",AND(K206&gt;0,K206&lt;=750))=TRUE,1,0)=1)=FALSE,IF(AC206,K206&gt;0,"")))))</f>
        <v/>
      </c>
    </row>
    <row r="207" spans="1:34" s="56" customFormat="1" ht="35.1" hidden="1" customHeight="1" x14ac:dyDescent="0.25">
      <c r="A207" s="31">
        <f t="shared" ref="A207:A212" si="41">A206+1</f>
        <v>195</v>
      </c>
      <c r="B207" s="91"/>
      <c r="C207" s="89"/>
      <c r="D207" s="35"/>
      <c r="E207" s="35"/>
      <c r="F207" s="35"/>
      <c r="G207" s="36"/>
      <c r="H207" s="35"/>
      <c r="I207" s="32"/>
      <c r="J207" s="92"/>
      <c r="K207" s="92"/>
      <c r="L207" s="35"/>
      <c r="M207" s="35"/>
      <c r="N207" s="35"/>
      <c r="O207" s="35"/>
      <c r="P207" s="35"/>
      <c r="Q207" s="35"/>
      <c r="R207" s="35"/>
      <c r="S207" s="37"/>
      <c r="T207" s="30" t="str">
        <f t="shared" si="33"/>
        <v/>
      </c>
      <c r="U207" s="73" t="str">
        <f t="shared" si="34"/>
        <v/>
      </c>
      <c r="V207" s="30" t="str" cm="1">
        <f t="array" ref="V207">IF(T207="","",RPF(B207,C207,K207,J207,OBJEMOVA_ZLAVA+OBCHODNA_ZLAVA,3))</f>
        <v/>
      </c>
      <c r="W207" s="27" t="str">
        <f>RPF_KH(B207,C207,K207,J207,0)&amp;PU1_KH(T207,P207,S207,0)</f>
        <v/>
      </c>
      <c r="AC207" s="98" t="b">
        <f t="shared" si="35"/>
        <v>0</v>
      </c>
      <c r="AD207" s="98" t="b">
        <f t="shared" si="36"/>
        <v>0</v>
      </c>
      <c r="AE207" s="98" t="b">
        <f t="shared" si="37"/>
        <v>0</v>
      </c>
      <c r="AF207" s="98" t="b">
        <f t="shared" si="38"/>
        <v>0</v>
      </c>
      <c r="AG207" s="98" t="b">
        <f t="shared" si="39"/>
        <v>0</v>
      </c>
      <c r="AH207" s="98" t="str">
        <f t="shared" si="40"/>
        <v/>
      </c>
    </row>
    <row r="208" spans="1:34" s="56" customFormat="1" ht="35.1" hidden="1" customHeight="1" x14ac:dyDescent="0.25">
      <c r="A208" s="31">
        <f t="shared" si="41"/>
        <v>196</v>
      </c>
      <c r="B208" s="91"/>
      <c r="C208" s="89"/>
      <c r="D208" s="35"/>
      <c r="E208" s="35"/>
      <c r="F208" s="35"/>
      <c r="G208" s="36"/>
      <c r="H208" s="35"/>
      <c r="I208" s="32"/>
      <c r="J208" s="92"/>
      <c r="K208" s="92"/>
      <c r="L208" s="35"/>
      <c r="M208" s="35"/>
      <c r="N208" s="35"/>
      <c r="O208" s="35"/>
      <c r="P208" s="35"/>
      <c r="Q208" s="35"/>
      <c r="R208" s="35"/>
      <c r="S208" s="37"/>
      <c r="T208" s="30" t="str">
        <f t="shared" si="33"/>
        <v/>
      </c>
      <c r="U208" s="73" t="str">
        <f t="shared" si="34"/>
        <v/>
      </c>
      <c r="V208" s="30" t="str" cm="1">
        <f t="array" ref="V208">IF(T208="","",RPF(B208,C208,K208,J208,OBJEMOVA_ZLAVA+OBCHODNA_ZLAVA,3))</f>
        <v/>
      </c>
      <c r="W208" s="27" t="str">
        <f>RPF_KH(B208,C208,K208,J208,0)&amp;PU1_KH(T208,P208,S208,0)</f>
        <v/>
      </c>
      <c r="AC208" s="98" t="b">
        <f t="shared" si="35"/>
        <v>0</v>
      </c>
      <c r="AD208" s="98" t="b">
        <f t="shared" si="36"/>
        <v>0</v>
      </c>
      <c r="AE208" s="98" t="b">
        <f t="shared" si="37"/>
        <v>0</v>
      </c>
      <c r="AF208" s="98" t="b">
        <f t="shared" si="38"/>
        <v>0</v>
      </c>
      <c r="AG208" s="98" t="b">
        <f t="shared" si="39"/>
        <v>0</v>
      </c>
      <c r="AH208" s="98" t="str">
        <f t="shared" si="40"/>
        <v/>
      </c>
    </row>
    <row r="209" spans="1:34" s="56" customFormat="1" ht="35.1" hidden="1" customHeight="1" x14ac:dyDescent="0.25">
      <c r="A209" s="31">
        <f t="shared" si="41"/>
        <v>197</v>
      </c>
      <c r="B209" s="91"/>
      <c r="C209" s="89"/>
      <c r="D209" s="35"/>
      <c r="E209" s="35"/>
      <c r="F209" s="35"/>
      <c r="G209" s="36"/>
      <c r="H209" s="35"/>
      <c r="I209" s="32"/>
      <c r="J209" s="92"/>
      <c r="K209" s="92"/>
      <c r="L209" s="35"/>
      <c r="M209" s="35"/>
      <c r="N209" s="35"/>
      <c r="O209" s="35"/>
      <c r="P209" s="35"/>
      <c r="Q209" s="35"/>
      <c r="R209" s="35"/>
      <c r="S209" s="37"/>
      <c r="T209" s="30" t="str">
        <f t="shared" si="33"/>
        <v/>
      </c>
      <c r="U209" s="73" t="str">
        <f t="shared" si="34"/>
        <v/>
      </c>
      <c r="V209" s="30" t="str" cm="1">
        <f t="array" ref="V209">IF(T209="","",RPF(B209,C209,K209,J209,OBJEMOVA_ZLAVA+OBCHODNA_ZLAVA,3))</f>
        <v/>
      </c>
      <c r="W209" s="27" t="str">
        <f>RPF_KH(B209,C209,K209,J209,0)&amp;PU1_KH(T209,P209,S209,0)</f>
        <v/>
      </c>
      <c r="AC209" s="98" t="b">
        <f t="shared" si="35"/>
        <v>0</v>
      </c>
      <c r="AD209" s="98" t="b">
        <f t="shared" si="36"/>
        <v>0</v>
      </c>
      <c r="AE209" s="98" t="b">
        <f t="shared" si="37"/>
        <v>0</v>
      </c>
      <c r="AF209" s="98" t="b">
        <f t="shared" si="38"/>
        <v>0</v>
      </c>
      <c r="AG209" s="98" t="b">
        <f t="shared" si="39"/>
        <v>0</v>
      </c>
      <c r="AH209" s="98" t="str">
        <f t="shared" si="40"/>
        <v/>
      </c>
    </row>
    <row r="210" spans="1:34" s="56" customFormat="1" ht="35.1" hidden="1" customHeight="1" x14ac:dyDescent="0.25">
      <c r="A210" s="31">
        <f t="shared" si="41"/>
        <v>198</v>
      </c>
      <c r="B210" s="91"/>
      <c r="C210" s="89"/>
      <c r="D210" s="35"/>
      <c r="E210" s="35"/>
      <c r="F210" s="35"/>
      <c r="G210" s="36"/>
      <c r="H210" s="35"/>
      <c r="I210" s="32"/>
      <c r="J210" s="92"/>
      <c r="K210" s="92"/>
      <c r="L210" s="35"/>
      <c r="M210" s="35"/>
      <c r="N210" s="35"/>
      <c r="O210" s="35"/>
      <c r="P210" s="35"/>
      <c r="Q210" s="35"/>
      <c r="R210" s="35"/>
      <c r="S210" s="37"/>
      <c r="T210" s="30" t="str">
        <f t="shared" si="33"/>
        <v/>
      </c>
      <c r="U210" s="73" t="str">
        <f t="shared" si="34"/>
        <v/>
      </c>
      <c r="V210" s="30" t="str" cm="1">
        <f t="array" ref="V210">IF(T210="","",RPF(B210,C210,K210,J210,OBJEMOVA_ZLAVA+OBCHODNA_ZLAVA,3))</f>
        <v/>
      </c>
      <c r="W210" s="27" t="str">
        <f>RPF_KH(B210,C210,K210,J210,0)&amp;PU1_KH(T210,P210,S210,0)</f>
        <v/>
      </c>
      <c r="AC210" s="98" t="b">
        <f t="shared" si="35"/>
        <v>0</v>
      </c>
      <c r="AD210" s="98" t="b">
        <f t="shared" si="36"/>
        <v>0</v>
      </c>
      <c r="AE210" s="98" t="b">
        <f t="shared" si="37"/>
        <v>0</v>
      </c>
      <c r="AF210" s="98" t="b">
        <f t="shared" si="38"/>
        <v>0</v>
      </c>
      <c r="AG210" s="98" t="b">
        <f t="shared" si="39"/>
        <v>0</v>
      </c>
      <c r="AH210" s="98" t="str">
        <f t="shared" si="40"/>
        <v/>
      </c>
    </row>
    <row r="211" spans="1:34" s="56" customFormat="1" ht="35.1" hidden="1" customHeight="1" x14ac:dyDescent="0.25">
      <c r="A211" s="31">
        <f t="shared" si="41"/>
        <v>199</v>
      </c>
      <c r="B211" s="91"/>
      <c r="C211" s="89"/>
      <c r="D211" s="35"/>
      <c r="E211" s="35"/>
      <c r="F211" s="35"/>
      <c r="G211" s="36"/>
      <c r="H211" s="35"/>
      <c r="I211" s="32"/>
      <c r="J211" s="92"/>
      <c r="K211" s="92"/>
      <c r="L211" s="35"/>
      <c r="M211" s="35"/>
      <c r="N211" s="35"/>
      <c r="O211" s="35"/>
      <c r="P211" s="35"/>
      <c r="Q211" s="35"/>
      <c r="R211" s="35"/>
      <c r="S211" s="37"/>
      <c r="T211" s="30" t="str">
        <f t="shared" si="33"/>
        <v/>
      </c>
      <c r="U211" s="73" t="str">
        <f t="shared" si="34"/>
        <v/>
      </c>
      <c r="V211" s="30" t="str" cm="1">
        <f t="array" ref="V211">IF(T211="","",RPF(B211,C211,K211,J211,OBJEMOVA_ZLAVA+OBCHODNA_ZLAVA,3))</f>
        <v/>
      </c>
      <c r="W211" s="27" t="str">
        <f>RPF_KH(B211,C211,K211,J211,0)&amp;PU1_KH(T211,P211,S211,0)</f>
        <v/>
      </c>
      <c r="AC211" s="98" t="b">
        <f t="shared" si="35"/>
        <v>0</v>
      </c>
      <c r="AD211" s="98" t="b">
        <f t="shared" si="36"/>
        <v>0</v>
      </c>
      <c r="AE211" s="98" t="b">
        <f t="shared" si="37"/>
        <v>0</v>
      </c>
      <c r="AF211" s="98" t="b">
        <f t="shared" si="38"/>
        <v>0</v>
      </c>
      <c r="AG211" s="98" t="b">
        <f t="shared" si="39"/>
        <v>0</v>
      </c>
      <c r="AH211" s="98" t="str">
        <f t="shared" si="40"/>
        <v/>
      </c>
    </row>
    <row r="212" spans="1:34" s="56" customFormat="1" ht="35.1" hidden="1" customHeight="1" x14ac:dyDescent="0.25">
      <c r="A212" s="31">
        <f t="shared" si="41"/>
        <v>200</v>
      </c>
      <c r="B212" s="91"/>
      <c r="C212" s="89"/>
      <c r="D212" s="35"/>
      <c r="E212" s="35"/>
      <c r="F212" s="35"/>
      <c r="G212" s="36"/>
      <c r="H212" s="35"/>
      <c r="I212" s="32"/>
      <c r="J212" s="92"/>
      <c r="K212" s="92"/>
      <c r="L212" s="35"/>
      <c r="M212" s="35"/>
      <c r="N212" s="35"/>
      <c r="O212" s="35"/>
      <c r="P212" s="35"/>
      <c r="Q212" s="35"/>
      <c r="R212" s="35"/>
      <c r="S212" s="37"/>
      <c r="T212" s="30" t="str">
        <f>RPF(B212,C212,K212,J212,OBJEMOVA_ZLAVA+OBCHODNA_ZLAVA,2)</f>
        <v/>
      </c>
      <c r="U212" s="73" t="str">
        <f t="shared" si="34"/>
        <v/>
      </c>
      <c r="V212" s="30" t="str" cm="1">
        <f t="array" ref="V212">IF(T212="","",RPF(B212,C212,K212,J212,OBJEMOVA_ZLAVA+OBCHODNA_ZLAVA,3))</f>
        <v/>
      </c>
      <c r="W212" s="27" t="str">
        <f>RPF_KH(B212,C212,K212,J212,0)&amp;PU1_KH(T212,P212,S212,0)</f>
        <v/>
      </c>
      <c r="AC212" s="98" t="b">
        <f>OR(C212="Ťahače",C212="Osobné",C212="Motocykle do 50 ccm",C212="Motocykle 51-350 ccm",C212="Motocykle nad 350 ccm",C212="Traktory",C212="Autobus mestský",C212="Malý motorový vozík",C212="Obytný automobil do celkovej hmotnosti 10 ton",C212="Sanitný automobil")</f>
        <v>0</v>
      </c>
      <c r="AD212" s="98" t="b">
        <f>OR(C212="Návesy do 24 000 kg",C212="Návesy nad 24 001 kg")</f>
        <v>0</v>
      </c>
      <c r="AE212" s="98" t="b">
        <f>OR(C212="Nákladné MV od 3,5 do 12 t",C212="Nákladné MV nad 12 t")</f>
        <v>0</v>
      </c>
      <c r="AF212" s="98" t="b">
        <f>OR(C212="Autobus do 5 t",C212="Autobus nad 5 t")</f>
        <v>0</v>
      </c>
      <c r="AG212" s="98" t="b">
        <f>OR(C212="Prívesy do 750 kg",C212="Prívesy nad 750 kg")</f>
        <v>0</v>
      </c>
      <c r="AH212" s="98" t="str">
        <f>IF(AD212,OR(IF(AND(C212="Návesy do 24 000 kg",K212&gt;24000)=TRUE,1,0)=1,IF(AND(C212="Návesy nad 24 001 kg",AND(K212&gt;0,K212&lt;=24000))=TRUE,1,0)=1)=FALSE,IF(AE212,OR(IF(AND(C212="Nákladné MV od 3,5 do 12 t",K212&gt;12000)=TRUE,1,0)=1,IF(AND(C212="Nákladné MV nad 12 t",AND(K212&gt;0,K212&lt;=12000))=TRUE,1,0)=1)=FALSE,IF(AF212,OR(IF(AND(C212="Autobus do 5 t",K212&gt;5000)=TRUE,1,0)=1,IF(AND(C212="Autobus nad 5 t",AND(K212&gt;0,K212&lt;=5000))=TRUE,1,0)=1)=FALSE,IF(AG212,OR(IF(AND(C212="Prívesy do 750 kg",K212&gt;750)=TRUE,1,0)=1,IF(AND(C212="Prívesy nad 750 kg",AND(K212&gt;0,K212&lt;=750))=TRUE,1,0)=1)=FALSE,IF(AC212,K212&gt;0,"")))))</f>
        <v/>
      </c>
    </row>
    <row r="213" spans="1:34" s="46" customFormat="1" ht="21.95" customHeight="1" thickBot="1" x14ac:dyDescent="0.3">
      <c r="A213" s="48"/>
      <c r="B213" s="48"/>
      <c r="C213" s="48"/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AG213" s="56"/>
      <c r="AH213" s="98"/>
    </row>
    <row r="214" spans="1:34" s="46" customFormat="1" ht="21.95" customHeight="1" thickBot="1" x14ac:dyDescent="0.3">
      <c r="A214" s="48"/>
      <c r="B214" s="48"/>
      <c r="C214" s="48"/>
      <c r="D214" s="48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57" t="s">
        <v>44</v>
      </c>
      <c r="V214" s="28">
        <f>SUM(T13:T212)</f>
        <v>0</v>
      </c>
      <c r="W214" s="48"/>
      <c r="AH214" s="97"/>
    </row>
    <row r="215" spans="1:34" s="46" customFormat="1" ht="6.95" customHeight="1" thickBot="1" x14ac:dyDescent="0.3">
      <c r="A215" s="48"/>
      <c r="B215" s="48"/>
      <c r="C215" s="48"/>
      <c r="D215" s="48"/>
      <c r="E215" s="48"/>
      <c r="F215" s="48"/>
      <c r="G215" s="48"/>
      <c r="H215" s="48"/>
      <c r="I215" s="48"/>
      <c r="J215" s="48"/>
      <c r="K215" s="48"/>
      <c r="L215" s="48"/>
      <c r="M215" s="48"/>
      <c r="N215" s="48"/>
      <c r="O215" s="48"/>
      <c r="P215" s="48"/>
      <c r="Q215" s="48"/>
      <c r="R215" s="48"/>
      <c r="S215" s="48"/>
      <c r="T215" s="48"/>
      <c r="U215" s="58"/>
      <c r="V215" s="58"/>
      <c r="W215" s="48"/>
      <c r="AH215" s="97"/>
    </row>
    <row r="216" spans="1:34" s="46" customFormat="1" ht="21.95" customHeight="1" thickBot="1" x14ac:dyDescent="0.3">
      <c r="A216" s="48"/>
      <c r="B216" s="48"/>
      <c r="C216" s="48"/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57" t="s">
        <v>45</v>
      </c>
      <c r="V216" s="93"/>
      <c r="W216" s="48"/>
      <c r="AH216" s="97"/>
    </row>
    <row r="217" spans="1:34" s="46" customFormat="1" ht="6.95" customHeight="1" thickBot="1" x14ac:dyDescent="0.3">
      <c r="A217" s="48"/>
      <c r="B217" s="48"/>
      <c r="C217" s="48"/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58"/>
      <c r="V217" s="58"/>
      <c r="W217" s="48"/>
      <c r="AH217" s="97"/>
    </row>
    <row r="218" spans="1:34" s="46" customFormat="1" ht="21.95" customHeight="1" thickBot="1" x14ac:dyDescent="0.3">
      <c r="A218" s="48"/>
      <c r="B218" s="48"/>
      <c r="C218" s="48"/>
      <c r="D218" s="48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57" t="s">
        <v>46</v>
      </c>
      <c r="V218" s="93"/>
      <c r="W218" s="48"/>
      <c r="AH218" s="97"/>
    </row>
    <row r="219" spans="1:34" s="46" customFormat="1" ht="6.95" customHeight="1" thickBot="1" x14ac:dyDescent="0.3">
      <c r="A219" s="48"/>
      <c r="B219" s="48"/>
      <c r="C219" s="48"/>
      <c r="D219" s="48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58"/>
      <c r="V219" s="58"/>
      <c r="W219" s="48"/>
      <c r="AH219" s="97"/>
    </row>
    <row r="220" spans="1:34" s="46" customFormat="1" ht="21.95" customHeight="1" thickBot="1" x14ac:dyDescent="0.3">
      <c r="A220" s="48"/>
      <c r="B220" s="48"/>
      <c r="C220" s="48"/>
      <c r="D220" s="48"/>
      <c r="E220" s="48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57" t="s">
        <v>47</v>
      </c>
      <c r="V220" s="29">
        <f>SUM(V13:V212)</f>
        <v>0</v>
      </c>
      <c r="W220" s="48"/>
      <c r="AH220" s="97"/>
    </row>
    <row r="221" spans="1:34" s="46" customFormat="1" ht="6.95" customHeight="1" thickBot="1" x14ac:dyDescent="0.3">
      <c r="A221" s="48"/>
      <c r="B221" s="48"/>
      <c r="C221" s="48"/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58"/>
      <c r="V221" s="58"/>
      <c r="W221" s="48"/>
      <c r="AH221" s="97"/>
    </row>
    <row r="222" spans="1:34" s="46" customFormat="1" ht="21.95" customHeight="1" thickBot="1" x14ac:dyDescent="0.3">
      <c r="A222" s="48"/>
      <c r="B222" s="48"/>
      <c r="C222" s="48"/>
      <c r="D222" s="48"/>
      <c r="E222" s="48"/>
      <c r="F222" s="48"/>
      <c r="G222" s="48"/>
      <c r="H222" s="48"/>
      <c r="I222" s="48"/>
      <c r="J222" s="48"/>
      <c r="K222" s="48"/>
      <c r="L222" s="48"/>
      <c r="M222" s="74"/>
      <c r="N222" s="48"/>
      <c r="O222" s="48"/>
      <c r="P222" s="48"/>
      <c r="Q222" s="74"/>
      <c r="R222" s="48"/>
      <c r="S222" s="48"/>
      <c r="T222" s="48"/>
      <c r="U222" s="57" t="s">
        <v>48</v>
      </c>
      <c r="V222" s="29">
        <f>IF(VRP=0,0,VRP/PocetSplatok(FREKVENCIA))</f>
        <v>0</v>
      </c>
      <c r="W222" s="48"/>
      <c r="AH222" s="97"/>
    </row>
    <row r="223" spans="1:34" s="46" customFormat="1" ht="21.95" customHeight="1" thickBot="1" x14ac:dyDescent="0.3">
      <c r="A223" s="58" t="s">
        <v>43</v>
      </c>
      <c r="B223" s="48"/>
      <c r="C223" s="48"/>
      <c r="D223" s="48"/>
      <c r="E223" s="48"/>
      <c r="F223" s="38"/>
      <c r="G223" s="39"/>
      <c r="H223" s="39"/>
      <c r="I223" s="40"/>
      <c r="J223" s="48"/>
      <c r="K223" s="48"/>
      <c r="L223" s="48"/>
      <c r="M223" s="74" t="s">
        <v>75</v>
      </c>
      <c r="N223" s="48"/>
      <c r="O223" s="48"/>
      <c r="P223" s="48"/>
      <c r="Q223" s="74" t="s">
        <v>76</v>
      </c>
      <c r="R223" s="48"/>
      <c r="S223" s="48"/>
      <c r="T223" s="48"/>
      <c r="U223" s="59"/>
      <c r="V223" s="60"/>
      <c r="W223" s="48"/>
      <c r="AH223" s="97"/>
    </row>
    <row r="224" spans="1:34" s="46" customFormat="1" ht="21.95" customHeight="1" thickBot="1" x14ac:dyDescent="0.3">
      <c r="A224" s="58" t="s">
        <v>77</v>
      </c>
      <c r="B224" s="48"/>
      <c r="C224" s="48"/>
      <c r="D224" s="48"/>
      <c r="E224" s="48"/>
      <c r="F224" s="48"/>
      <c r="G224" s="48"/>
      <c r="H224" s="48"/>
      <c r="I224" s="48"/>
      <c r="J224" s="48"/>
      <c r="K224" s="48"/>
      <c r="L224" s="48"/>
      <c r="M224" s="74"/>
      <c r="N224" s="48"/>
      <c r="O224" s="48"/>
      <c r="P224" s="48"/>
      <c r="Q224" s="74"/>
      <c r="R224" s="48"/>
      <c r="S224" s="48"/>
      <c r="T224" s="48"/>
      <c r="U224" s="59"/>
      <c r="V224" s="61"/>
      <c r="W224" s="48"/>
      <c r="AH224" s="97"/>
    </row>
    <row r="225" spans="1:34" s="46" customFormat="1" ht="21.95" customHeight="1" thickBot="1" x14ac:dyDescent="0.3">
      <c r="A225" s="58" t="s">
        <v>49</v>
      </c>
      <c r="B225" s="48"/>
      <c r="C225" s="62" t="str">
        <f>IF(CISLO_HPZ="","",RIGHT(CISLO_HPZ,8))</f>
        <v/>
      </c>
      <c r="D225" s="48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59"/>
      <c r="V225" s="60"/>
      <c r="W225" s="48"/>
      <c r="AH225" s="97"/>
    </row>
    <row r="226" spans="1:34" s="46" customFormat="1" ht="21.75" customHeight="1" x14ac:dyDescent="0.25">
      <c r="A226" s="102" t="s">
        <v>119</v>
      </c>
      <c r="B226" s="58"/>
      <c r="C226" s="58"/>
      <c r="D226" s="58"/>
      <c r="E226" s="58"/>
      <c r="F226" s="58"/>
      <c r="G226" s="58"/>
      <c r="H226" s="58"/>
      <c r="I226" s="58"/>
      <c r="J226" s="58"/>
      <c r="K226" s="5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AH226" s="97"/>
    </row>
    <row r="227" spans="1:34" s="46" customFormat="1" ht="21.75" customHeight="1" x14ac:dyDescent="0.25">
      <c r="A227" s="102" t="s">
        <v>120</v>
      </c>
      <c r="B227" s="48"/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AH227" s="97"/>
    </row>
    <row r="228" spans="1:34" s="46" customFormat="1" ht="21.95" customHeight="1" x14ac:dyDescent="0.25">
      <c r="A228" s="102" t="s">
        <v>121</v>
      </c>
      <c r="B228" s="48"/>
      <c r="D228" s="48"/>
      <c r="E228" s="48"/>
      <c r="F228" s="48"/>
      <c r="G228" s="48"/>
      <c r="H228" s="48"/>
      <c r="I228" s="48"/>
      <c r="J228" s="48"/>
      <c r="K228" s="48"/>
      <c r="L228" s="48"/>
      <c r="M228" s="48" t="s">
        <v>78</v>
      </c>
      <c r="N228" s="48"/>
      <c r="O228" s="48"/>
      <c r="P228" s="48"/>
      <c r="Q228" s="48" t="s">
        <v>78</v>
      </c>
      <c r="R228" s="48"/>
      <c r="S228" s="48"/>
      <c r="T228" s="48"/>
      <c r="U228" s="48"/>
      <c r="V228" s="48"/>
      <c r="W228" s="48"/>
      <c r="AH228" s="97"/>
    </row>
  </sheetData>
  <sheetProtection algorithmName="SHA-512" hashValue="37tWmXgA8H/g2f8eOELcN6Ld8mxJ6G9xeQ5yN9Xmd31u30Wd5WfjDuuqtXge2/zmK+9Vr81qdME7imdv55NLww==" saltValue="wdAxgzgU/azu7SqM1By9aQ==" spinCount="100000" sheet="1" objects="1" scenarios="1"/>
  <mergeCells count="7">
    <mergeCell ref="A10:B10"/>
    <mergeCell ref="A7:B7"/>
    <mergeCell ref="A8:B8"/>
    <mergeCell ref="A9:B9"/>
    <mergeCell ref="A4:B4"/>
    <mergeCell ref="A5:B5"/>
    <mergeCell ref="A6:B6"/>
  </mergeCells>
  <dataValidations count="9">
    <dataValidation type="list" allowBlank="1" showInputMessage="1" showErrorMessage="1" sqref="V218" xr:uid="{00000000-0002-0000-0000-000000000000}">
      <formula1>C_OBCHODNA_ZLAVA</formula1>
    </dataValidation>
    <dataValidation type="whole" allowBlank="1" showInputMessage="1" showErrorMessage="1" errorTitle="Prihláška" error="Neplatná hodnota pre výkon vozidla. Výkon može byť buď nezadaný alebo musí byť celé čislo z intervalu od 1 do 999999._x000a__x000a_" sqref="J13:J212" xr:uid="{00000000-0002-0000-0000-000001000000}">
      <formula1>1</formula1>
      <formula2>999999</formula2>
    </dataValidation>
    <dataValidation type="list" allowBlank="1" showInputMessage="1" showErrorMessage="1" errorTitle="Prihláška" error="Neplatná hodnota pre frekvenciu platenia. Vyberte správnu hodnotu zo zoznamu." sqref="C10" xr:uid="{00000000-0002-0000-0000-000002000000}">
      <formula1>C_FREKVENCIA</formula1>
    </dataValidation>
    <dataValidation type="list" allowBlank="1" showInputMessage="1" showErrorMessage="1" errorTitle="Prihláška" error="Neplatná hodnota pre produkt PZP. Vyberte správnu hodnotu zo zoznamu." sqref="B13:B212" xr:uid="{00000000-0002-0000-0000-000003000000}">
      <formula1>C_PRODUKT_PZP</formula1>
    </dataValidation>
    <dataValidation type="list" allowBlank="1" showInputMessage="1" showErrorMessage="1" errorTitle="Prihláška" error="Neplatná hodnota pre druh vozidla. Vyberte správnu hodnotu zo zoznamu." sqref="C13:C212" xr:uid="{00000000-0002-0000-0000-000004000000}">
      <formula1>C_DRUH_VOZIDLA</formula1>
    </dataValidation>
    <dataValidation allowBlank="1" showInputMessage="1" showErrorMessage="1" error="TEST" sqref="K7" xr:uid="{8DC21886-9FBA-442E-A9ED-498C82F33A45}"/>
    <dataValidation type="custom" allowBlank="1" showInputMessage="1" showErrorMessage="1" errorTitle="Kontrola objemu valcov" error="Neplatná hodnota pre objem valcov. Objem valcov musí byť podľa druhu vozidla._x000a__x000a_" sqref="I13:I212" xr:uid="{FC790329-D8AC-4140-8879-34CB2A65411D}">
      <formula1>OR(IF(AND(C13="Motocykle do 50 ccm",I13&gt;50)=TRUE,1,0)=1,IF(AND(C13="Motocykle 51-350 ccm",OR(I13&lt;=50,I13&gt;350))=TRUE,1,0)=1,IF(AND(C13="Motocykle nad 350 ccm",AND(I13&gt;0,I13&lt;=350))=TRUE,1,0)=1)=FALSE</formula1>
    </dataValidation>
    <dataValidation type="custom" operator="equal" allowBlank="1" showErrorMessage="1" errorTitle="Kontrola hmotnosti" error="Neplatná hodnota pre hmotnosť vozidla. Hmotnosť musí byť podľa druhu vozidla._x000a__x000a_" sqref="K13:K212" xr:uid="{1DC8EE56-EBD0-400F-8A89-221B53FA2326}">
      <formula1>AH13</formula1>
    </dataValidation>
    <dataValidation type="list" allowBlank="1" showInputMessage="1" showErrorMessage="1" sqref="F13:F212" xr:uid="{4F9A465E-EAE1-46C0-8037-6C31B8910FCB}">
      <formula1>"podlieha evidencii,nepodlieha evidencii"</formula1>
    </dataValidation>
  </dataValidations>
  <pageMargins left="0.19685039370078741" right="0.19685039370078741" top="0.19685039370078741" bottom="0.59055118110236227" header="0.19685039370078741" footer="0.19685039370078741"/>
  <pageSetup paperSize="9" scale="28" orientation="landscape" r:id="rId1"/>
  <headerFooter>
    <oddFooter>&amp;L&amp;"Times New Roman,Tučné"&amp;28 1+070+01+09+0121</oddFooter>
  </headerFooter>
  <rowBreaks count="1" manualBreakCount="1">
    <brk id="164" max="33" man="1"/>
  </rowBreaks>
  <drawing r:id="rId2"/>
  <legacyDrawing r:id="rId3"/>
  <controls>
    <mc:AlternateContent xmlns:mc="http://schemas.openxmlformats.org/markup-compatibility/2006">
      <mc:Choice Requires="x14">
        <control shapeId="1028" r:id="rId4" name="CommandButton1">
          <controlPr defaultSize="0" print="0" autoLine="0" autoPict="0" r:id="rId5">
            <anchor>
              <from>
                <xdr:col>3</xdr:col>
                <xdr:colOff>1143000</xdr:colOff>
                <xdr:row>6</xdr:row>
                <xdr:rowOff>209550</xdr:rowOff>
              </from>
              <to>
                <xdr:col>5</xdr:col>
                <xdr:colOff>1143000</xdr:colOff>
                <xdr:row>8</xdr:row>
                <xdr:rowOff>152400</xdr:rowOff>
              </to>
            </anchor>
          </controlPr>
        </control>
      </mc:Choice>
      <mc:Fallback>
        <control shapeId="1028" r:id="rId4" name="CommandButton1"/>
      </mc:Fallback>
    </mc:AlternateContent>
    <mc:AlternateContent xmlns:mc="http://schemas.openxmlformats.org/markup-compatibility/2006">
      <mc:Choice Requires="x14">
        <control shapeId="1029" r:id="rId6" name="CommandButton2">
          <controlPr defaultSize="0" print="0" autoLine="0" r:id="rId7">
            <anchor>
              <from>
                <xdr:col>3</xdr:col>
                <xdr:colOff>1123950</xdr:colOff>
                <xdr:row>4</xdr:row>
                <xdr:rowOff>104775</xdr:rowOff>
              </from>
              <to>
                <xdr:col>5</xdr:col>
                <xdr:colOff>1085850</xdr:colOff>
                <xdr:row>6</xdr:row>
                <xdr:rowOff>47625</xdr:rowOff>
              </to>
            </anchor>
          </controlPr>
        </control>
      </mc:Choice>
      <mc:Fallback>
        <control shapeId="1029" r:id="rId6" name="CommandButton2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B96B7-4495-4E9D-A80E-7E5CC765432D}">
  <sheetPr>
    <tabColor rgb="FF92D050"/>
  </sheetPr>
  <dimension ref="A1:D30"/>
  <sheetViews>
    <sheetView workbookViewId="0">
      <selection activeCell="B6" sqref="B6:D6"/>
    </sheetView>
  </sheetViews>
  <sheetFormatPr defaultRowHeight="15" x14ac:dyDescent="0.25"/>
  <cols>
    <col min="1" max="1" width="19.85546875" bestFit="1" customWidth="1"/>
    <col min="2" max="2" width="16.140625" bestFit="1" customWidth="1"/>
    <col min="3" max="3" width="27.7109375" customWidth="1"/>
    <col min="4" max="4" width="32.7109375" customWidth="1"/>
  </cols>
  <sheetData>
    <row r="1" spans="1:4" x14ac:dyDescent="0.25">
      <c r="A1" s="75" t="s">
        <v>79</v>
      </c>
    </row>
    <row r="2" spans="1:4" ht="15.75" thickBot="1" x14ac:dyDescent="0.3"/>
    <row r="3" spans="1:4" ht="15.75" thickBot="1" x14ac:dyDescent="0.3">
      <c r="A3" s="76" t="s">
        <v>28</v>
      </c>
      <c r="B3" s="122" t="s">
        <v>80</v>
      </c>
      <c r="C3" s="123"/>
      <c r="D3" s="124"/>
    </row>
    <row r="4" spans="1:4" ht="25.5" customHeight="1" thickBot="1" x14ac:dyDescent="0.3">
      <c r="A4" s="77" t="s">
        <v>81</v>
      </c>
      <c r="B4" s="125" t="s">
        <v>82</v>
      </c>
      <c r="C4" s="126"/>
      <c r="D4" s="127"/>
    </row>
    <row r="5" spans="1:4" ht="15.75" thickBot="1" x14ac:dyDescent="0.3">
      <c r="A5" s="128" t="s">
        <v>83</v>
      </c>
      <c r="B5" s="131" t="s">
        <v>84</v>
      </c>
      <c r="C5" s="132"/>
      <c r="D5" s="78" t="s">
        <v>85</v>
      </c>
    </row>
    <row r="6" spans="1:4" ht="15.75" thickBot="1" x14ac:dyDescent="0.3">
      <c r="A6" s="129"/>
      <c r="B6" s="122" t="s">
        <v>86</v>
      </c>
      <c r="C6" s="123"/>
      <c r="D6" s="124"/>
    </row>
    <row r="7" spans="1:4" ht="15.75" thickBot="1" x14ac:dyDescent="0.3">
      <c r="A7" s="130"/>
      <c r="B7" s="131" t="s">
        <v>87</v>
      </c>
      <c r="C7" s="132"/>
      <c r="D7" s="78" t="s">
        <v>88</v>
      </c>
    </row>
    <row r="8" spans="1:4" ht="29.25" customHeight="1" thickBot="1" x14ac:dyDescent="0.3">
      <c r="A8" s="77"/>
      <c r="B8" s="125" t="s">
        <v>89</v>
      </c>
      <c r="C8" s="126"/>
      <c r="D8" s="127"/>
    </row>
    <row r="9" spans="1:4" ht="15.75" thickBot="1" x14ac:dyDescent="0.3">
      <c r="A9" s="77" t="s">
        <v>19</v>
      </c>
      <c r="B9" s="122" t="s">
        <v>90</v>
      </c>
      <c r="C9" s="123"/>
      <c r="D9" s="124"/>
    </row>
    <row r="10" spans="1:4" x14ac:dyDescent="0.25">
      <c r="A10" s="128" t="s">
        <v>20</v>
      </c>
      <c r="B10" s="133" t="s">
        <v>91</v>
      </c>
      <c r="C10" s="134"/>
      <c r="D10" s="135"/>
    </row>
    <row r="11" spans="1:4" ht="15.75" thickBot="1" x14ac:dyDescent="0.3">
      <c r="A11" s="129"/>
      <c r="B11" s="136" t="s">
        <v>92</v>
      </c>
      <c r="C11" s="137"/>
      <c r="D11" s="138"/>
    </row>
    <row r="12" spans="1:4" ht="27" customHeight="1" thickBot="1" x14ac:dyDescent="0.3">
      <c r="A12" s="130"/>
      <c r="B12" s="125" t="s">
        <v>93</v>
      </c>
      <c r="C12" s="126"/>
      <c r="D12" s="127"/>
    </row>
    <row r="13" spans="1:4" ht="15.75" thickBot="1" x14ac:dyDescent="0.3">
      <c r="A13" s="128" t="s">
        <v>94</v>
      </c>
      <c r="B13" s="79" t="s">
        <v>21</v>
      </c>
      <c r="C13" s="122" t="s">
        <v>95</v>
      </c>
      <c r="D13" s="124"/>
    </row>
    <row r="14" spans="1:4" x14ac:dyDescent="0.25">
      <c r="A14" s="129"/>
      <c r="B14" s="80" t="s">
        <v>94</v>
      </c>
      <c r="C14" s="133" t="s">
        <v>96</v>
      </c>
      <c r="D14" s="135"/>
    </row>
    <row r="15" spans="1:4" ht="15.75" thickBot="1" x14ac:dyDescent="0.3">
      <c r="A15" s="129"/>
      <c r="B15" s="79" t="s">
        <v>97</v>
      </c>
      <c r="C15" s="139"/>
      <c r="D15" s="140"/>
    </row>
    <row r="16" spans="1:4" x14ac:dyDescent="0.25">
      <c r="A16" s="129"/>
      <c r="B16" s="80" t="s">
        <v>94</v>
      </c>
      <c r="C16" s="133" t="s">
        <v>98</v>
      </c>
      <c r="D16" s="135"/>
    </row>
    <row r="17" spans="1:4" ht="15.75" thickBot="1" x14ac:dyDescent="0.3">
      <c r="A17" s="130"/>
      <c r="B17" s="79" t="s">
        <v>99</v>
      </c>
      <c r="C17" s="139"/>
      <c r="D17" s="140"/>
    </row>
    <row r="18" spans="1:4" x14ac:dyDescent="0.25">
      <c r="A18" s="128" t="s">
        <v>100</v>
      </c>
      <c r="B18" s="80" t="s">
        <v>100</v>
      </c>
      <c r="C18" s="133" t="s">
        <v>101</v>
      </c>
      <c r="D18" s="135"/>
    </row>
    <row r="19" spans="1:4" ht="15.75" thickBot="1" x14ac:dyDescent="0.3">
      <c r="A19" s="129"/>
      <c r="B19" s="79" t="s">
        <v>102</v>
      </c>
      <c r="C19" s="139"/>
      <c r="D19" s="140"/>
    </row>
    <row r="20" spans="1:4" x14ac:dyDescent="0.25">
      <c r="A20" s="129"/>
      <c r="B20" s="80" t="s">
        <v>100</v>
      </c>
      <c r="C20" s="133" t="s">
        <v>103</v>
      </c>
      <c r="D20" s="135"/>
    </row>
    <row r="21" spans="1:4" ht="15.75" thickBot="1" x14ac:dyDescent="0.3">
      <c r="A21" s="130"/>
      <c r="B21" s="79" t="s">
        <v>104</v>
      </c>
      <c r="C21" s="139"/>
      <c r="D21" s="140"/>
    </row>
    <row r="22" spans="1:4" ht="15.75" thickBot="1" x14ac:dyDescent="0.3">
      <c r="A22" s="122" t="s">
        <v>105</v>
      </c>
      <c r="B22" s="123"/>
      <c r="C22" s="123"/>
      <c r="D22" s="124"/>
    </row>
    <row r="23" spans="1:4" x14ac:dyDescent="0.25">
      <c r="A23" s="128" t="s">
        <v>106</v>
      </c>
      <c r="B23" s="80" t="s">
        <v>106</v>
      </c>
      <c r="C23" s="133" t="s">
        <v>107</v>
      </c>
      <c r="D23" s="135"/>
    </row>
    <row r="24" spans="1:4" ht="15.75" thickBot="1" x14ac:dyDescent="0.3">
      <c r="A24" s="129"/>
      <c r="B24" s="79" t="s">
        <v>108</v>
      </c>
      <c r="C24" s="139" t="s">
        <v>109</v>
      </c>
      <c r="D24" s="140"/>
    </row>
    <row r="25" spans="1:4" x14ac:dyDescent="0.25">
      <c r="A25" s="129"/>
      <c r="B25" s="80" t="s">
        <v>106</v>
      </c>
      <c r="C25" s="133" t="s">
        <v>110</v>
      </c>
      <c r="D25" s="135"/>
    </row>
    <row r="26" spans="1:4" ht="15.75" thickBot="1" x14ac:dyDescent="0.3">
      <c r="A26" s="130"/>
      <c r="B26" s="79" t="s">
        <v>111</v>
      </c>
      <c r="C26" s="139"/>
      <c r="D26" s="140"/>
    </row>
    <row r="27" spans="1:4" ht="27.75" customHeight="1" thickBot="1" x14ac:dyDescent="0.3">
      <c r="A27" s="125" t="s">
        <v>112</v>
      </c>
      <c r="B27" s="126"/>
      <c r="C27" s="126"/>
      <c r="D27" s="127"/>
    </row>
    <row r="28" spans="1:4" ht="15.75" thickBot="1" x14ac:dyDescent="0.3">
      <c r="A28" s="77" t="s">
        <v>63</v>
      </c>
      <c r="B28" s="122" t="s">
        <v>113</v>
      </c>
      <c r="C28" s="123"/>
      <c r="D28" s="124"/>
    </row>
    <row r="29" spans="1:4" ht="15.75" thickBot="1" x14ac:dyDescent="0.3">
      <c r="A29" s="131" t="s">
        <v>114</v>
      </c>
      <c r="B29" s="141"/>
      <c r="C29" s="141"/>
      <c r="D29" s="132"/>
    </row>
    <row r="30" spans="1:4" ht="26.25" customHeight="1" thickBot="1" x14ac:dyDescent="0.3">
      <c r="A30" s="142" t="s">
        <v>115</v>
      </c>
      <c r="B30" s="143"/>
      <c r="C30" s="143"/>
      <c r="D30" s="144"/>
    </row>
  </sheetData>
  <sheetProtection algorithmName="SHA-512" hashValue="Ua0MIzN+B+/kKl19i0uHMmaSgprANmyJZOThK4NZcLbdtTHutgR7ct8uYn648coG8U0ihz4wPUTbnd+iTEFyjg==" saltValue="nJcPb2KPuy+Hho1451uRDw==" spinCount="100000" sheet="1" objects="1" scenarios="1"/>
  <mergeCells count="28">
    <mergeCell ref="B28:D28"/>
    <mergeCell ref="A29:D29"/>
    <mergeCell ref="A30:D30"/>
    <mergeCell ref="A22:D22"/>
    <mergeCell ref="A23:A26"/>
    <mergeCell ref="C23:D23"/>
    <mergeCell ref="C24:D24"/>
    <mergeCell ref="C25:D26"/>
    <mergeCell ref="A27:D27"/>
    <mergeCell ref="A13:A17"/>
    <mergeCell ref="C13:D13"/>
    <mergeCell ref="C14:D15"/>
    <mergeCell ref="C16:D17"/>
    <mergeCell ref="A18:A21"/>
    <mergeCell ref="C18:D19"/>
    <mergeCell ref="C20:D21"/>
    <mergeCell ref="B8:D8"/>
    <mergeCell ref="B9:D9"/>
    <mergeCell ref="A10:A12"/>
    <mergeCell ref="B10:D10"/>
    <mergeCell ref="B11:D11"/>
    <mergeCell ref="B12:D12"/>
    <mergeCell ref="B3:D3"/>
    <mergeCell ref="B4:D4"/>
    <mergeCell ref="A5:A7"/>
    <mergeCell ref="B5:C5"/>
    <mergeCell ref="B6:D6"/>
    <mergeCell ref="B7:C7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1E0A3-421D-4830-A575-7DCF394AA47F}">
  <sheetPr codeName="Hárok6"/>
  <dimension ref="A1:C19"/>
  <sheetViews>
    <sheetView workbookViewId="0">
      <selection activeCell="D1" sqref="D1"/>
    </sheetView>
  </sheetViews>
  <sheetFormatPr defaultColWidth="9.140625" defaultRowHeight="15" x14ac:dyDescent="0.25"/>
  <cols>
    <col min="1" max="1" width="49.7109375" customWidth="1"/>
    <col min="2" max="2" width="18" customWidth="1"/>
    <col min="3" max="3" width="17.140625" customWidth="1"/>
  </cols>
  <sheetData>
    <row r="1" spans="1:3" ht="15" customHeight="1" x14ac:dyDescent="0.25">
      <c r="A1" s="8" t="s">
        <v>65</v>
      </c>
      <c r="B1" s="9" t="s">
        <v>14</v>
      </c>
      <c r="C1" s="9"/>
    </row>
    <row r="2" spans="1:3" ht="15" customHeight="1" x14ac:dyDescent="0.25">
      <c r="A2" s="10"/>
      <c r="B2" s="11" t="s">
        <v>13</v>
      </c>
      <c r="C2" s="12" t="s">
        <v>62</v>
      </c>
    </row>
    <row r="3" spans="1:3" ht="15" customHeight="1" x14ac:dyDescent="0.25">
      <c r="A3" s="13" t="s">
        <v>42</v>
      </c>
      <c r="B3" s="14">
        <v>5.5</v>
      </c>
      <c r="C3" s="14">
        <v>5.5</v>
      </c>
    </row>
    <row r="4" spans="1:3" ht="15" customHeight="1" x14ac:dyDescent="0.25">
      <c r="A4" s="13" t="s">
        <v>15</v>
      </c>
      <c r="B4" s="15">
        <v>15.84</v>
      </c>
      <c r="C4" s="15">
        <v>15.84</v>
      </c>
    </row>
    <row r="5" spans="1:3" ht="15" customHeight="1" x14ac:dyDescent="0.25">
      <c r="A5" s="13" t="s">
        <v>16</v>
      </c>
      <c r="B5" s="15">
        <v>39.6</v>
      </c>
      <c r="C5" s="15">
        <v>39.6</v>
      </c>
    </row>
    <row r="6" spans="1:3" ht="15" customHeight="1" x14ac:dyDescent="0.25">
      <c r="A6" s="13" t="s">
        <v>17</v>
      </c>
      <c r="B6" s="15">
        <v>137.5</v>
      </c>
      <c r="C6" s="15">
        <v>137.5</v>
      </c>
    </row>
    <row r="7" spans="1:3" ht="15" customHeight="1" x14ac:dyDescent="0.25">
      <c r="A7" s="13" t="s">
        <v>18</v>
      </c>
      <c r="B7" s="15">
        <v>187</v>
      </c>
      <c r="C7" s="15">
        <v>187</v>
      </c>
    </row>
    <row r="8" spans="1:3" ht="15" customHeight="1" x14ac:dyDescent="0.25">
      <c r="A8" s="13" t="s">
        <v>19</v>
      </c>
      <c r="B8" s="15">
        <v>537.6</v>
      </c>
      <c r="C8" s="15">
        <v>537.6</v>
      </c>
    </row>
    <row r="9" spans="1:3" ht="15" customHeight="1" x14ac:dyDescent="0.25">
      <c r="A9" s="13" t="s">
        <v>20</v>
      </c>
      <c r="B9" s="15">
        <v>9.9</v>
      </c>
      <c r="C9" s="15">
        <v>9.9</v>
      </c>
    </row>
    <row r="10" spans="1:3" ht="15" customHeight="1" x14ac:dyDescent="0.25">
      <c r="A10" s="13" t="s">
        <v>21</v>
      </c>
      <c r="B10" s="15">
        <v>242</v>
      </c>
      <c r="C10" s="15">
        <v>242</v>
      </c>
    </row>
    <row r="11" spans="1:3" ht="15" customHeight="1" x14ac:dyDescent="0.25">
      <c r="A11" s="13" t="s">
        <v>22</v>
      </c>
      <c r="B11" s="15">
        <v>187</v>
      </c>
      <c r="C11" s="15">
        <v>187</v>
      </c>
    </row>
    <row r="12" spans="1:3" ht="15" customHeight="1" x14ac:dyDescent="0.25">
      <c r="A12" s="13" t="s">
        <v>23</v>
      </c>
      <c r="B12" s="15">
        <v>275</v>
      </c>
      <c r="C12" s="15">
        <v>275</v>
      </c>
    </row>
    <row r="13" spans="1:3" ht="15" customHeight="1" x14ac:dyDescent="0.25">
      <c r="A13" s="13" t="s">
        <v>24</v>
      </c>
      <c r="B13" s="15">
        <v>3.19</v>
      </c>
      <c r="C13" s="15">
        <v>3.19</v>
      </c>
    </row>
    <row r="14" spans="1:3" ht="15" customHeight="1" x14ac:dyDescent="0.25">
      <c r="A14" s="13" t="s">
        <v>25</v>
      </c>
      <c r="B14" s="15">
        <v>6.6</v>
      </c>
      <c r="C14" s="15">
        <v>6.6</v>
      </c>
    </row>
    <row r="15" spans="1:3" ht="15" customHeight="1" x14ac:dyDescent="0.25">
      <c r="A15" s="13" t="s">
        <v>26</v>
      </c>
      <c r="B15" s="15">
        <v>31.9</v>
      </c>
      <c r="C15" s="15">
        <v>31.9</v>
      </c>
    </row>
    <row r="16" spans="1:3" ht="15" customHeight="1" x14ac:dyDescent="0.25">
      <c r="A16" s="13" t="s">
        <v>35</v>
      </c>
      <c r="B16" s="15">
        <v>34.1</v>
      </c>
      <c r="C16" s="15">
        <v>34.1</v>
      </c>
    </row>
    <row r="17" spans="1:3" ht="15" customHeight="1" x14ac:dyDescent="0.25">
      <c r="A17" s="13" t="s">
        <v>63</v>
      </c>
      <c r="B17" s="15">
        <v>15.4</v>
      </c>
      <c r="C17" s="15">
        <v>15.4</v>
      </c>
    </row>
    <row r="18" spans="1:3" ht="15" customHeight="1" x14ac:dyDescent="0.25">
      <c r="A18" s="16" t="s">
        <v>27</v>
      </c>
      <c r="B18" s="15">
        <v>44</v>
      </c>
      <c r="C18" s="15">
        <v>44</v>
      </c>
    </row>
    <row r="19" spans="1:3" ht="15" customHeight="1" x14ac:dyDescent="0.25">
      <c r="A19" s="16" t="s">
        <v>64</v>
      </c>
      <c r="B19" s="15">
        <v>49.5</v>
      </c>
      <c r="C19" s="15">
        <v>49.5</v>
      </c>
    </row>
  </sheetData>
  <sheetProtection algorithmName="SHA-512" hashValue="RK1LN4kCYswZwZbQc8EDlnbjKPNC/5EPzvz1AG6iEfRRdR3ZVKBavJr42RtXXpJTUTvfyiKrNODoV05ocjMvCQ==" saltValue="YLatfcQ2Wpp8DDwLpDMXiQ==" spinCount="100000" sheet="1" objects="1" scenarios="1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8E9FD-33E3-4E4F-925C-8133E80A4688}">
  <sheetPr codeName="Hárok7"/>
  <dimension ref="A1:C19"/>
  <sheetViews>
    <sheetView zoomScaleNormal="100" workbookViewId="0">
      <selection activeCell="D1" sqref="D1"/>
    </sheetView>
  </sheetViews>
  <sheetFormatPr defaultColWidth="9.140625" defaultRowHeight="15" x14ac:dyDescent="0.25"/>
  <cols>
    <col min="1" max="1" width="49.7109375" customWidth="1"/>
    <col min="2" max="2" width="18" customWidth="1"/>
    <col min="3" max="3" width="17.140625" customWidth="1"/>
  </cols>
  <sheetData>
    <row r="1" spans="1:3" ht="15" customHeight="1" x14ac:dyDescent="0.25">
      <c r="A1" s="8" t="s">
        <v>66</v>
      </c>
      <c r="B1" s="9" t="s">
        <v>14</v>
      </c>
      <c r="C1" s="9"/>
    </row>
    <row r="2" spans="1:3" ht="15" customHeight="1" x14ac:dyDescent="0.25">
      <c r="A2" s="10"/>
      <c r="B2" s="11" t="s">
        <v>13</v>
      </c>
      <c r="C2" s="12" t="s">
        <v>62</v>
      </c>
    </row>
    <row r="3" spans="1:3" ht="15" customHeight="1" x14ac:dyDescent="0.25">
      <c r="A3" s="13" t="s">
        <v>42</v>
      </c>
      <c r="B3" s="14">
        <v>22</v>
      </c>
      <c r="C3" s="14">
        <v>22</v>
      </c>
    </row>
    <row r="4" spans="1:3" ht="15" customHeight="1" x14ac:dyDescent="0.25">
      <c r="A4" s="13" t="s">
        <v>15</v>
      </c>
      <c r="B4" s="15">
        <v>63.36</v>
      </c>
      <c r="C4" s="15">
        <v>63.36</v>
      </c>
    </row>
    <row r="5" spans="1:3" ht="15" customHeight="1" x14ac:dyDescent="0.25">
      <c r="A5" s="13" t="s">
        <v>16</v>
      </c>
      <c r="B5" s="15">
        <v>158.4</v>
      </c>
      <c r="C5" s="15">
        <v>158.4</v>
      </c>
    </row>
    <row r="6" spans="1:3" ht="15" customHeight="1" x14ac:dyDescent="0.25">
      <c r="A6" s="13" t="s">
        <v>17</v>
      </c>
      <c r="B6" s="15">
        <v>550</v>
      </c>
      <c r="C6" s="15">
        <v>550</v>
      </c>
    </row>
    <row r="7" spans="1:3" ht="15" customHeight="1" x14ac:dyDescent="0.25">
      <c r="A7" s="13" t="s">
        <v>18</v>
      </c>
      <c r="B7" s="15">
        <v>748</v>
      </c>
      <c r="C7" s="15">
        <v>748</v>
      </c>
    </row>
    <row r="8" spans="1:3" ht="15" customHeight="1" x14ac:dyDescent="0.25">
      <c r="A8" s="13" t="s">
        <v>19</v>
      </c>
      <c r="B8" s="15">
        <v>2150.4</v>
      </c>
      <c r="C8" s="15">
        <v>2150.4</v>
      </c>
    </row>
    <row r="9" spans="1:3" ht="15" customHeight="1" x14ac:dyDescent="0.25">
      <c r="A9" s="13" t="s">
        <v>20</v>
      </c>
      <c r="B9" s="15">
        <v>39.6</v>
      </c>
      <c r="C9" s="15">
        <v>39.6</v>
      </c>
    </row>
    <row r="10" spans="1:3" ht="15" customHeight="1" x14ac:dyDescent="0.25">
      <c r="A10" s="13" t="s">
        <v>21</v>
      </c>
      <c r="B10" s="15">
        <v>968</v>
      </c>
      <c r="C10" s="15">
        <v>968</v>
      </c>
    </row>
    <row r="11" spans="1:3" ht="15" customHeight="1" x14ac:dyDescent="0.25">
      <c r="A11" s="13" t="s">
        <v>22</v>
      </c>
      <c r="B11" s="15">
        <v>748</v>
      </c>
      <c r="C11" s="15">
        <v>748</v>
      </c>
    </row>
    <row r="12" spans="1:3" ht="15" customHeight="1" x14ac:dyDescent="0.25">
      <c r="A12" s="13" t="s">
        <v>23</v>
      </c>
      <c r="B12" s="15">
        <v>1100</v>
      </c>
      <c r="C12" s="15">
        <v>1100</v>
      </c>
    </row>
    <row r="13" spans="1:3" ht="15" customHeight="1" x14ac:dyDescent="0.25">
      <c r="A13" s="13" t="s">
        <v>24</v>
      </c>
      <c r="B13" s="15">
        <v>12.76</v>
      </c>
      <c r="C13" s="15">
        <v>12.76</v>
      </c>
    </row>
    <row r="14" spans="1:3" ht="15" customHeight="1" x14ac:dyDescent="0.25">
      <c r="A14" s="13" t="s">
        <v>25</v>
      </c>
      <c r="B14" s="15">
        <v>26.4</v>
      </c>
      <c r="C14" s="15">
        <v>26.4</v>
      </c>
    </row>
    <row r="15" spans="1:3" ht="15" customHeight="1" x14ac:dyDescent="0.25">
      <c r="A15" s="13" t="s">
        <v>26</v>
      </c>
      <c r="B15" s="15">
        <v>127.6</v>
      </c>
      <c r="C15" s="15">
        <v>127.6</v>
      </c>
    </row>
    <row r="16" spans="1:3" ht="15" customHeight="1" x14ac:dyDescent="0.25">
      <c r="A16" s="13" t="s">
        <v>35</v>
      </c>
      <c r="B16" s="15">
        <v>136.4</v>
      </c>
      <c r="C16" s="15">
        <v>136.4</v>
      </c>
    </row>
    <row r="17" spans="1:3" ht="15" customHeight="1" x14ac:dyDescent="0.25">
      <c r="A17" s="13" t="s">
        <v>63</v>
      </c>
      <c r="B17" s="15">
        <v>61.6</v>
      </c>
      <c r="C17" s="15">
        <v>61.6</v>
      </c>
    </row>
    <row r="18" spans="1:3" ht="15" customHeight="1" x14ac:dyDescent="0.25">
      <c r="A18" s="16" t="s">
        <v>27</v>
      </c>
      <c r="B18" s="15">
        <v>176</v>
      </c>
      <c r="C18" s="15">
        <v>176</v>
      </c>
    </row>
    <row r="19" spans="1:3" ht="15" customHeight="1" x14ac:dyDescent="0.25">
      <c r="A19" s="16" t="s">
        <v>64</v>
      </c>
      <c r="B19" s="15">
        <v>198</v>
      </c>
      <c r="C19" s="15">
        <v>198</v>
      </c>
    </row>
  </sheetData>
  <sheetProtection algorithmName="SHA-512" hashValue="9D7nbLaNx98EQwHrnhr9eBw4cLGwj/wsl8H1Ckcr/vvZmWnAvEqa/lSdYCSUu4Tg/gpjuasGW/U0BCMZJbEcHQ==" saltValue="X4cycW4WN4xVbKQ3IE5qrQ==" spinCount="100000" sheet="1" objects="1" scenarios="1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5EEE8-A7A9-446A-AD92-532F71CBF500}">
  <sheetPr codeName="Hárok8"/>
  <dimension ref="A1:C19"/>
  <sheetViews>
    <sheetView workbookViewId="0">
      <selection activeCell="D1" sqref="D1"/>
    </sheetView>
  </sheetViews>
  <sheetFormatPr defaultColWidth="9.140625" defaultRowHeight="15" x14ac:dyDescent="0.25"/>
  <cols>
    <col min="1" max="1" width="49.7109375" customWidth="1"/>
    <col min="2" max="2" width="18" customWidth="1"/>
    <col min="3" max="3" width="17.140625" customWidth="1"/>
  </cols>
  <sheetData>
    <row r="1" spans="1:3" ht="15" customHeight="1" x14ac:dyDescent="0.25">
      <c r="A1" s="8" t="s">
        <v>67</v>
      </c>
      <c r="B1" s="9" t="s">
        <v>14</v>
      </c>
      <c r="C1" s="9"/>
    </row>
    <row r="2" spans="1:3" ht="15" customHeight="1" x14ac:dyDescent="0.25">
      <c r="A2" s="10"/>
      <c r="B2" s="11" t="s">
        <v>13</v>
      </c>
      <c r="C2" s="12" t="s">
        <v>62</v>
      </c>
    </row>
    <row r="3" spans="1:3" ht="15" customHeight="1" x14ac:dyDescent="0.25">
      <c r="A3" s="13" t="s">
        <v>42</v>
      </c>
      <c r="B3" s="14">
        <v>0</v>
      </c>
      <c r="C3" s="14">
        <v>1.38</v>
      </c>
    </row>
    <row r="4" spans="1:3" ht="15" customHeight="1" x14ac:dyDescent="0.25">
      <c r="A4" s="13" t="s">
        <v>15</v>
      </c>
      <c r="B4" s="15">
        <v>0</v>
      </c>
      <c r="C4" s="15">
        <v>3.96</v>
      </c>
    </row>
    <row r="5" spans="1:3" ht="15" customHeight="1" x14ac:dyDescent="0.25">
      <c r="A5" s="13" t="s">
        <v>16</v>
      </c>
      <c r="B5" s="15">
        <v>0</v>
      </c>
      <c r="C5" s="15">
        <v>9.9</v>
      </c>
    </row>
    <row r="6" spans="1:3" ht="15" customHeight="1" x14ac:dyDescent="0.25">
      <c r="A6" s="13" t="s">
        <v>17</v>
      </c>
      <c r="B6" s="15">
        <v>0</v>
      </c>
      <c r="C6" s="15">
        <v>34.380000000000003</v>
      </c>
    </row>
    <row r="7" spans="1:3" ht="15" customHeight="1" x14ac:dyDescent="0.25">
      <c r="A7" s="13" t="s">
        <v>18</v>
      </c>
      <c r="B7" s="15">
        <v>0</v>
      </c>
      <c r="C7" s="15">
        <v>46.75</v>
      </c>
    </row>
    <row r="8" spans="1:3" ht="15" customHeight="1" x14ac:dyDescent="0.25">
      <c r="A8" s="13" t="s">
        <v>19</v>
      </c>
      <c r="B8" s="15">
        <v>0</v>
      </c>
      <c r="C8" s="15">
        <v>134.4</v>
      </c>
    </row>
    <row r="9" spans="1:3" ht="15" customHeight="1" x14ac:dyDescent="0.25">
      <c r="A9" s="13" t="s">
        <v>20</v>
      </c>
      <c r="B9" s="15">
        <v>0</v>
      </c>
      <c r="C9" s="15">
        <v>2.48</v>
      </c>
    </row>
    <row r="10" spans="1:3" ht="15" customHeight="1" x14ac:dyDescent="0.25">
      <c r="A10" s="13" t="s">
        <v>21</v>
      </c>
      <c r="B10" s="15">
        <v>0</v>
      </c>
      <c r="C10" s="15">
        <v>60.5</v>
      </c>
    </row>
    <row r="11" spans="1:3" ht="15" customHeight="1" x14ac:dyDescent="0.25">
      <c r="A11" s="13" t="s">
        <v>22</v>
      </c>
      <c r="B11" s="15">
        <v>0</v>
      </c>
      <c r="C11" s="15">
        <v>46.75</v>
      </c>
    </row>
    <row r="12" spans="1:3" ht="15" customHeight="1" x14ac:dyDescent="0.25">
      <c r="A12" s="13" t="s">
        <v>23</v>
      </c>
      <c r="B12" s="15">
        <v>0</v>
      </c>
      <c r="C12" s="15">
        <v>68.75</v>
      </c>
    </row>
    <row r="13" spans="1:3" ht="15" customHeight="1" x14ac:dyDescent="0.25">
      <c r="A13" s="13" t="s">
        <v>24</v>
      </c>
      <c r="B13" s="15">
        <v>0</v>
      </c>
      <c r="C13" s="15">
        <v>0.8</v>
      </c>
    </row>
    <row r="14" spans="1:3" ht="15" customHeight="1" x14ac:dyDescent="0.25">
      <c r="A14" s="13" t="s">
        <v>25</v>
      </c>
      <c r="B14" s="15">
        <v>0</v>
      </c>
      <c r="C14" s="15">
        <v>1.65</v>
      </c>
    </row>
    <row r="15" spans="1:3" ht="15" customHeight="1" x14ac:dyDescent="0.25">
      <c r="A15" s="13" t="s">
        <v>26</v>
      </c>
      <c r="B15" s="15">
        <v>0</v>
      </c>
      <c r="C15" s="15">
        <v>7.98</v>
      </c>
    </row>
    <row r="16" spans="1:3" ht="15" customHeight="1" x14ac:dyDescent="0.25">
      <c r="A16" s="13" t="s">
        <v>35</v>
      </c>
      <c r="B16" s="15">
        <v>0</v>
      </c>
      <c r="C16" s="15">
        <v>8.5299999999999994</v>
      </c>
    </row>
    <row r="17" spans="1:3" ht="15" customHeight="1" x14ac:dyDescent="0.25">
      <c r="A17" s="13" t="s">
        <v>63</v>
      </c>
      <c r="B17" s="15">
        <v>0</v>
      </c>
      <c r="C17" s="15">
        <v>3.85</v>
      </c>
    </row>
    <row r="18" spans="1:3" ht="15" customHeight="1" x14ac:dyDescent="0.25">
      <c r="A18" s="16" t="s">
        <v>27</v>
      </c>
      <c r="B18" s="15">
        <v>0</v>
      </c>
      <c r="C18" s="15">
        <v>11</v>
      </c>
    </row>
    <row r="19" spans="1:3" ht="15" customHeight="1" x14ac:dyDescent="0.25">
      <c r="A19" s="16" t="s">
        <v>64</v>
      </c>
      <c r="B19" s="15">
        <v>0</v>
      </c>
      <c r="C19" s="15">
        <v>12.38</v>
      </c>
    </row>
  </sheetData>
  <sheetProtection algorithmName="SHA-512" hashValue="4BswQxGbbrmWvKaoCERzADud6Vz+pxZKPdaWvD9lRp+baHlg16qjpS6l0jZcu5NBon7TjgOwzNMPi3lT9ZbxSg==" saltValue="KsxSBOp5T2m3v5XjmeZxEQ==" spinCount="100000" sheet="1" objects="1" scenarios="1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DAFD9-B68C-41F0-B170-F73973135383}">
  <sheetPr codeName="Sheet6"/>
  <dimension ref="A1:G9"/>
  <sheetViews>
    <sheetView zoomScaleNormal="100" workbookViewId="0">
      <selection activeCell="H1" sqref="H1"/>
    </sheetView>
  </sheetViews>
  <sheetFormatPr defaultColWidth="9.140625" defaultRowHeight="15" x14ac:dyDescent="0.25"/>
  <cols>
    <col min="1" max="1" width="86.85546875" customWidth="1"/>
    <col min="2" max="2" width="9" bestFit="1" customWidth="1"/>
    <col min="3" max="3" width="9" customWidth="1"/>
  </cols>
  <sheetData>
    <row r="1" spans="1:7" x14ac:dyDescent="0.25">
      <c r="A1" s="17" t="s">
        <v>68</v>
      </c>
      <c r="B1" s="18"/>
      <c r="C1" s="18"/>
      <c r="D1" s="18"/>
      <c r="E1" s="18"/>
      <c r="F1" s="18"/>
      <c r="G1" s="19"/>
    </row>
    <row r="2" spans="1:7" x14ac:dyDescent="0.25">
      <c r="A2" s="20"/>
      <c r="B2" s="21" t="s">
        <v>31</v>
      </c>
      <c r="C2" s="21"/>
      <c r="D2" s="22"/>
      <c r="E2" s="22"/>
      <c r="F2" s="22"/>
      <c r="G2" s="22"/>
    </row>
    <row r="3" spans="1:7" x14ac:dyDescent="0.25">
      <c r="A3" s="23" t="s">
        <v>30</v>
      </c>
      <c r="B3" s="24">
        <v>0</v>
      </c>
      <c r="C3" s="24">
        <v>52</v>
      </c>
      <c r="D3" s="24">
        <v>71</v>
      </c>
      <c r="E3" s="24">
        <v>86</v>
      </c>
      <c r="F3" s="24">
        <v>106</v>
      </c>
      <c r="G3" s="24">
        <v>126</v>
      </c>
    </row>
    <row r="4" spans="1:7" x14ac:dyDescent="0.25">
      <c r="A4" s="25">
        <v>0</v>
      </c>
      <c r="B4" s="26">
        <v>21.88</v>
      </c>
      <c r="C4" s="26">
        <v>21.88</v>
      </c>
      <c r="D4" s="26">
        <v>29.9</v>
      </c>
      <c r="E4" s="26">
        <v>35.619999999999997</v>
      </c>
      <c r="F4" s="26">
        <v>40.11</v>
      </c>
      <c r="G4" s="26">
        <v>45.85</v>
      </c>
    </row>
    <row r="5" spans="1:7" x14ac:dyDescent="0.25">
      <c r="A5" s="25">
        <v>1451</v>
      </c>
      <c r="B5" s="26">
        <v>25.25</v>
      </c>
      <c r="C5" s="26">
        <v>28.05</v>
      </c>
      <c r="D5" s="26">
        <v>32.65</v>
      </c>
      <c r="E5" s="26">
        <v>37.92</v>
      </c>
      <c r="F5" s="26">
        <v>41.37</v>
      </c>
      <c r="G5" s="26">
        <v>48.75</v>
      </c>
    </row>
    <row r="6" spans="1:7" x14ac:dyDescent="0.25">
      <c r="A6" s="25">
        <v>1751</v>
      </c>
      <c r="B6" s="26">
        <v>27.93</v>
      </c>
      <c r="C6" s="26">
        <v>31.05</v>
      </c>
      <c r="D6" s="26">
        <v>36.54</v>
      </c>
      <c r="E6" s="26">
        <v>41.26</v>
      </c>
      <c r="F6" s="26">
        <v>45.85</v>
      </c>
      <c r="G6" s="26">
        <v>50.46</v>
      </c>
    </row>
    <row r="7" spans="1:7" x14ac:dyDescent="0.25">
      <c r="A7" s="25">
        <v>2101</v>
      </c>
      <c r="B7" s="26">
        <v>30.51</v>
      </c>
      <c r="C7" s="26">
        <v>33.909999999999997</v>
      </c>
      <c r="D7" s="26">
        <v>43</v>
      </c>
      <c r="E7" s="26">
        <v>47</v>
      </c>
      <c r="F7" s="26">
        <v>50.46</v>
      </c>
      <c r="G7" s="26">
        <v>62.91</v>
      </c>
    </row>
    <row r="8" spans="1:7" x14ac:dyDescent="0.25">
      <c r="A8" s="25">
        <v>2501</v>
      </c>
      <c r="B8" s="26">
        <v>38.76</v>
      </c>
      <c r="C8" s="26">
        <v>43.05</v>
      </c>
      <c r="D8" s="26">
        <v>56.85</v>
      </c>
      <c r="E8" s="26">
        <v>60.94</v>
      </c>
      <c r="F8" s="26">
        <v>63.16</v>
      </c>
      <c r="G8" s="26">
        <v>65.8</v>
      </c>
    </row>
    <row r="9" spans="1:7" x14ac:dyDescent="0.25">
      <c r="A9" s="25">
        <v>3001</v>
      </c>
      <c r="B9" s="26">
        <v>39.99</v>
      </c>
      <c r="C9" s="26">
        <v>44.42</v>
      </c>
      <c r="D9" s="26">
        <v>60.56</v>
      </c>
      <c r="E9" s="26">
        <v>64.010000000000005</v>
      </c>
      <c r="F9" s="26">
        <v>65.52</v>
      </c>
      <c r="G9" s="26">
        <v>68.83</v>
      </c>
    </row>
  </sheetData>
  <sheetProtection algorithmName="SHA-512" hashValue="bAaTCOjW6PL7UKsfB0YoaCmasHF9b2SkLHrrXa5uhRD2HeajSJtOufBfJ4HUTNyQwczIgYJIh5mL69oFSWY//A==" saltValue="m3kEcSOUjT4LTh4tPBg48g==" spinCount="100000" sheet="1" objects="1" scenarios="1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9C839-39F7-4C8D-BAB4-932D90FCC218}">
  <sheetPr codeName="Sheet7"/>
  <dimension ref="A1:G9"/>
  <sheetViews>
    <sheetView zoomScaleNormal="100" workbookViewId="0">
      <selection activeCell="H1" sqref="H1"/>
    </sheetView>
  </sheetViews>
  <sheetFormatPr defaultColWidth="9.140625" defaultRowHeight="15" x14ac:dyDescent="0.25"/>
  <cols>
    <col min="1" max="1" width="91.42578125" customWidth="1"/>
    <col min="2" max="2" width="9" bestFit="1" customWidth="1"/>
    <col min="3" max="3" width="9" customWidth="1"/>
  </cols>
  <sheetData>
    <row r="1" spans="1:7" x14ac:dyDescent="0.25">
      <c r="A1" s="17" t="s">
        <v>69</v>
      </c>
      <c r="B1" s="18"/>
      <c r="C1" s="18"/>
      <c r="D1" s="18"/>
      <c r="E1" s="18"/>
      <c r="F1" s="18"/>
      <c r="G1" s="19"/>
    </row>
    <row r="2" spans="1:7" x14ac:dyDescent="0.25">
      <c r="A2" s="20"/>
      <c r="B2" s="21" t="s">
        <v>31</v>
      </c>
      <c r="C2" s="21"/>
      <c r="D2" s="22"/>
      <c r="E2" s="22"/>
      <c r="F2" s="22"/>
      <c r="G2" s="22"/>
    </row>
    <row r="3" spans="1:7" x14ac:dyDescent="0.25">
      <c r="A3" s="23" t="s">
        <v>30</v>
      </c>
      <c r="B3" s="24">
        <v>0</v>
      </c>
      <c r="C3" s="24">
        <v>52</v>
      </c>
      <c r="D3" s="24">
        <v>71</v>
      </c>
      <c r="E3" s="24">
        <v>86</v>
      </c>
      <c r="F3" s="24">
        <v>106</v>
      </c>
      <c r="G3" s="24">
        <v>126</v>
      </c>
    </row>
    <row r="4" spans="1:7" x14ac:dyDescent="0.25">
      <c r="A4" s="25">
        <v>0</v>
      </c>
      <c r="B4" s="26">
        <v>87.51</v>
      </c>
      <c r="C4" s="26">
        <v>87.51</v>
      </c>
      <c r="D4" s="26">
        <v>119.6</v>
      </c>
      <c r="E4" s="26">
        <v>142.47999999999999</v>
      </c>
      <c r="F4" s="26">
        <v>160.44</v>
      </c>
      <c r="G4" s="26">
        <v>183.44</v>
      </c>
    </row>
    <row r="5" spans="1:7" x14ac:dyDescent="0.25">
      <c r="A5" s="25">
        <v>1451</v>
      </c>
      <c r="B5" s="26">
        <v>100.97</v>
      </c>
      <c r="C5" s="26">
        <v>112.19</v>
      </c>
      <c r="D5" s="26">
        <v>130.59</v>
      </c>
      <c r="E5" s="26">
        <v>151.68</v>
      </c>
      <c r="F5" s="26">
        <v>165.49</v>
      </c>
      <c r="G5" s="26">
        <v>194.99</v>
      </c>
    </row>
    <row r="6" spans="1:7" x14ac:dyDescent="0.25">
      <c r="A6" s="25">
        <v>1751</v>
      </c>
      <c r="B6" s="26">
        <v>111.74</v>
      </c>
      <c r="C6" s="26">
        <v>124.2</v>
      </c>
      <c r="D6" s="26">
        <v>146.19</v>
      </c>
      <c r="E6" s="26">
        <v>165.04</v>
      </c>
      <c r="F6" s="26">
        <v>183.44</v>
      </c>
      <c r="G6" s="26">
        <v>201.83</v>
      </c>
    </row>
    <row r="7" spans="1:7" x14ac:dyDescent="0.25">
      <c r="A7" s="25">
        <v>2101</v>
      </c>
      <c r="B7" s="26">
        <v>122.07</v>
      </c>
      <c r="C7" s="26">
        <v>135.63999999999999</v>
      </c>
      <c r="D7" s="26">
        <v>171.99</v>
      </c>
      <c r="E7" s="26">
        <v>188.04</v>
      </c>
      <c r="F7" s="26">
        <v>201.83</v>
      </c>
      <c r="G7" s="26">
        <v>251.65</v>
      </c>
    </row>
    <row r="8" spans="1:7" x14ac:dyDescent="0.25">
      <c r="A8" s="25">
        <v>2501</v>
      </c>
      <c r="B8" s="26">
        <v>155.05000000000001</v>
      </c>
      <c r="C8" s="26">
        <v>172.22</v>
      </c>
      <c r="D8" s="26">
        <v>227.41</v>
      </c>
      <c r="E8" s="26">
        <v>243.8</v>
      </c>
      <c r="F8" s="26">
        <v>252.66</v>
      </c>
      <c r="G8" s="26">
        <v>263.19</v>
      </c>
    </row>
    <row r="9" spans="1:7" x14ac:dyDescent="0.25">
      <c r="A9" s="25">
        <v>3001</v>
      </c>
      <c r="B9" s="26">
        <v>159.99</v>
      </c>
      <c r="C9" s="26">
        <v>177.71</v>
      </c>
      <c r="D9" s="26">
        <v>242.22</v>
      </c>
      <c r="E9" s="26">
        <v>256.01</v>
      </c>
      <c r="F9" s="26">
        <v>262.08</v>
      </c>
      <c r="G9" s="26">
        <v>275.32</v>
      </c>
    </row>
  </sheetData>
  <sheetProtection algorithmName="SHA-512" hashValue="9BYap4CaCHpJObuz+XS4qq8sWNkGb2sQAB0atahio9M/9uY1D41oRB8S5/mUKZf/RQczBiNxcw0UD1Xd+J459Q==" saltValue="img/tZ2vxoCbfbTTe3aYQw==" spinCount="100000" sheet="1" objects="1" scenarios="1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10ED5-2160-4B66-8619-B8509AC0FD30}">
  <sheetPr codeName="Sheet8"/>
  <dimension ref="A1:G9"/>
  <sheetViews>
    <sheetView zoomScaleNormal="100" workbookViewId="0">
      <selection activeCell="H1" sqref="H1"/>
    </sheetView>
  </sheetViews>
  <sheetFormatPr defaultColWidth="9.140625" defaultRowHeight="15" x14ac:dyDescent="0.25"/>
  <cols>
    <col min="1" max="1" width="86.5703125" customWidth="1"/>
    <col min="2" max="2" width="9" bestFit="1" customWidth="1"/>
    <col min="3" max="3" width="9" customWidth="1"/>
  </cols>
  <sheetData>
    <row r="1" spans="1:7" x14ac:dyDescent="0.25">
      <c r="A1" s="17" t="s">
        <v>70</v>
      </c>
      <c r="B1" s="18"/>
      <c r="C1" s="18"/>
      <c r="D1" s="18"/>
      <c r="E1" s="18"/>
      <c r="F1" s="18"/>
      <c r="G1" s="19"/>
    </row>
    <row r="2" spans="1:7" x14ac:dyDescent="0.25">
      <c r="A2" s="20"/>
      <c r="B2" s="21" t="s">
        <v>31</v>
      </c>
      <c r="C2" s="21"/>
      <c r="D2" s="22"/>
      <c r="E2" s="22"/>
      <c r="F2" s="22"/>
      <c r="G2" s="22"/>
    </row>
    <row r="3" spans="1:7" x14ac:dyDescent="0.25">
      <c r="A3" s="23" t="s">
        <v>30</v>
      </c>
      <c r="B3" s="24">
        <v>0</v>
      </c>
      <c r="C3" s="24">
        <v>52</v>
      </c>
      <c r="D3" s="24">
        <v>71</v>
      </c>
      <c r="E3" s="24">
        <v>86</v>
      </c>
      <c r="F3" s="24">
        <v>106</v>
      </c>
      <c r="G3" s="24">
        <v>126</v>
      </c>
    </row>
    <row r="4" spans="1:7" x14ac:dyDescent="0.25">
      <c r="A4" s="25">
        <v>0</v>
      </c>
      <c r="B4" s="26">
        <v>21.88</v>
      </c>
      <c r="C4" s="26">
        <v>21.88</v>
      </c>
      <c r="D4" s="26">
        <v>29.9</v>
      </c>
      <c r="E4" s="26">
        <v>35.619999999999997</v>
      </c>
      <c r="F4" s="26">
        <v>40.11</v>
      </c>
      <c r="G4" s="26">
        <v>45.85</v>
      </c>
    </row>
    <row r="5" spans="1:7" x14ac:dyDescent="0.25">
      <c r="A5" s="25">
        <v>1451</v>
      </c>
      <c r="B5" s="26">
        <v>25.25</v>
      </c>
      <c r="C5" s="26">
        <v>28.05</v>
      </c>
      <c r="D5" s="26">
        <v>32.65</v>
      </c>
      <c r="E5" s="26">
        <v>37.92</v>
      </c>
      <c r="F5" s="26">
        <v>41.37</v>
      </c>
      <c r="G5" s="26">
        <v>48.75</v>
      </c>
    </row>
    <row r="6" spans="1:7" x14ac:dyDescent="0.25">
      <c r="A6" s="25">
        <v>1751</v>
      </c>
      <c r="B6" s="26">
        <v>27.93</v>
      </c>
      <c r="C6" s="26">
        <v>31.05</v>
      </c>
      <c r="D6" s="26">
        <v>36.54</v>
      </c>
      <c r="E6" s="26">
        <v>41.26</v>
      </c>
      <c r="F6" s="26">
        <v>45.85</v>
      </c>
      <c r="G6" s="26">
        <v>50.46</v>
      </c>
    </row>
    <row r="7" spans="1:7" x14ac:dyDescent="0.25">
      <c r="A7" s="25">
        <v>2101</v>
      </c>
      <c r="B7" s="26">
        <v>30.51</v>
      </c>
      <c r="C7" s="26">
        <v>33.909999999999997</v>
      </c>
      <c r="D7" s="26">
        <v>43</v>
      </c>
      <c r="E7" s="26">
        <v>47</v>
      </c>
      <c r="F7" s="26">
        <v>50.46</v>
      </c>
      <c r="G7" s="26">
        <v>62.91</v>
      </c>
    </row>
    <row r="8" spans="1:7" x14ac:dyDescent="0.25">
      <c r="A8" s="25">
        <v>2501</v>
      </c>
      <c r="B8" s="26">
        <v>38.76</v>
      </c>
      <c r="C8" s="26">
        <v>43.05</v>
      </c>
      <c r="D8" s="26">
        <v>56.85</v>
      </c>
      <c r="E8" s="26">
        <v>60.94</v>
      </c>
      <c r="F8" s="26">
        <v>63.16</v>
      </c>
      <c r="G8" s="26">
        <v>65.8</v>
      </c>
    </row>
    <row r="9" spans="1:7" x14ac:dyDescent="0.25">
      <c r="A9" s="25">
        <v>3001</v>
      </c>
      <c r="B9" s="26">
        <v>39.99</v>
      </c>
      <c r="C9" s="26">
        <v>44.42</v>
      </c>
      <c r="D9" s="26">
        <v>60.56</v>
      </c>
      <c r="E9" s="26">
        <v>64.010000000000005</v>
      </c>
      <c r="F9" s="26">
        <v>65.52</v>
      </c>
      <c r="G9" s="26">
        <v>68.83</v>
      </c>
    </row>
  </sheetData>
  <sheetProtection algorithmName="SHA-512" hashValue="amq1nmIpjZCbjGuU/TfoS+1ss+lWNtSQrlexPPnsoWfNOfn4a+1VAp285XlmyQVkXt0u6NlgyEPG0voLKTuvzQ==" saltValue="1Qp3jZtDPd5pM0CYqRVB1A==" spinCount="100000" sheet="1" objects="1" scenarios="1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5FA42-9BF1-4EFB-92E6-799FD0951541}">
  <sheetPr codeName="Sheet9"/>
  <dimension ref="A1:G9"/>
  <sheetViews>
    <sheetView zoomScaleNormal="100" workbookViewId="0">
      <selection activeCell="H1" sqref="H1"/>
    </sheetView>
  </sheetViews>
  <sheetFormatPr defaultColWidth="9.140625" defaultRowHeight="15" x14ac:dyDescent="0.25"/>
  <cols>
    <col min="1" max="1" width="88.7109375" customWidth="1"/>
    <col min="2" max="2" width="9" bestFit="1" customWidth="1"/>
    <col min="3" max="3" width="9" customWidth="1"/>
  </cols>
  <sheetData>
    <row r="1" spans="1:7" x14ac:dyDescent="0.25">
      <c r="A1" s="17" t="s">
        <v>71</v>
      </c>
      <c r="B1" s="18"/>
      <c r="C1" s="18"/>
      <c r="D1" s="18"/>
      <c r="E1" s="18"/>
      <c r="F1" s="18"/>
      <c r="G1" s="19"/>
    </row>
    <row r="2" spans="1:7" x14ac:dyDescent="0.25">
      <c r="A2" s="20"/>
      <c r="B2" s="21" t="s">
        <v>31</v>
      </c>
      <c r="C2" s="21"/>
      <c r="D2" s="22"/>
      <c r="E2" s="22"/>
      <c r="F2" s="22"/>
      <c r="G2" s="22"/>
    </row>
    <row r="3" spans="1:7" x14ac:dyDescent="0.25">
      <c r="A3" s="23" t="s">
        <v>30</v>
      </c>
      <c r="B3" s="24">
        <v>0</v>
      </c>
      <c r="C3" s="24">
        <v>52</v>
      </c>
      <c r="D3" s="24">
        <v>71</v>
      </c>
      <c r="E3" s="24">
        <v>86</v>
      </c>
      <c r="F3" s="24">
        <v>106</v>
      </c>
      <c r="G3" s="24">
        <v>126</v>
      </c>
    </row>
    <row r="4" spans="1:7" x14ac:dyDescent="0.25">
      <c r="A4" s="25">
        <v>0</v>
      </c>
      <c r="B4" s="26">
        <v>87.51</v>
      </c>
      <c r="C4" s="26">
        <v>87.51</v>
      </c>
      <c r="D4" s="26">
        <v>119.6</v>
      </c>
      <c r="E4" s="26">
        <v>142.47999999999999</v>
      </c>
      <c r="F4" s="26">
        <v>160.44</v>
      </c>
      <c r="G4" s="26">
        <v>183.44</v>
      </c>
    </row>
    <row r="5" spans="1:7" x14ac:dyDescent="0.25">
      <c r="A5" s="25">
        <v>1451</v>
      </c>
      <c r="B5" s="26">
        <v>100.97</v>
      </c>
      <c r="C5" s="26">
        <v>112.19</v>
      </c>
      <c r="D5" s="26">
        <v>130.59</v>
      </c>
      <c r="E5" s="26">
        <v>151.68</v>
      </c>
      <c r="F5" s="26">
        <v>165.49</v>
      </c>
      <c r="G5" s="26">
        <v>194.99</v>
      </c>
    </row>
    <row r="6" spans="1:7" x14ac:dyDescent="0.25">
      <c r="A6" s="25">
        <v>1751</v>
      </c>
      <c r="B6" s="26">
        <v>111.74</v>
      </c>
      <c r="C6" s="26">
        <v>124.2</v>
      </c>
      <c r="D6" s="26">
        <v>146.19</v>
      </c>
      <c r="E6" s="26">
        <v>165.04</v>
      </c>
      <c r="F6" s="26">
        <v>183.44</v>
      </c>
      <c r="G6" s="26">
        <v>201.83</v>
      </c>
    </row>
    <row r="7" spans="1:7" x14ac:dyDescent="0.25">
      <c r="A7" s="25">
        <v>2101</v>
      </c>
      <c r="B7" s="26">
        <v>122.07</v>
      </c>
      <c r="C7" s="26">
        <v>135.63999999999999</v>
      </c>
      <c r="D7" s="26">
        <v>171.99</v>
      </c>
      <c r="E7" s="26">
        <v>188.04</v>
      </c>
      <c r="F7" s="26">
        <v>201.83</v>
      </c>
      <c r="G7" s="26">
        <v>251.65</v>
      </c>
    </row>
    <row r="8" spans="1:7" x14ac:dyDescent="0.25">
      <c r="A8" s="25">
        <v>2501</v>
      </c>
      <c r="B8" s="26">
        <v>155.05000000000001</v>
      </c>
      <c r="C8" s="26">
        <v>172.22</v>
      </c>
      <c r="D8" s="26">
        <v>227.41</v>
      </c>
      <c r="E8" s="26">
        <v>243.8</v>
      </c>
      <c r="F8" s="26">
        <v>252.66</v>
      </c>
      <c r="G8" s="26">
        <v>263.19</v>
      </c>
    </row>
    <row r="9" spans="1:7" x14ac:dyDescent="0.25">
      <c r="A9" s="25">
        <v>3001</v>
      </c>
      <c r="B9" s="26">
        <v>159.99</v>
      </c>
      <c r="C9" s="26">
        <v>177.71</v>
      </c>
      <c r="D9" s="26">
        <v>242.22</v>
      </c>
      <c r="E9" s="26">
        <v>256.01</v>
      </c>
      <c r="F9" s="26">
        <v>262.08</v>
      </c>
      <c r="G9" s="26">
        <v>275.32</v>
      </c>
    </row>
  </sheetData>
  <sheetProtection algorithmName="SHA-512" hashValue="E9Xv03piEb2oJh1gwsqK0A+hBwC4Dr5lP17I7MKcEPe5Pi0CZNdj8D4tYRDKZXqxX3ssnB1YrMeQ47RQumDRVw==" saltValue="wzA7QM5PmcI3VhtU92if4A==" spinCount="100000" sheet="1" objects="1" scenarios="1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2C7ED-FBC5-4D42-AA6A-BF17B2A00E98}">
  <sheetPr codeName="Sheet10"/>
  <dimension ref="A1:G9"/>
  <sheetViews>
    <sheetView zoomScaleNormal="100" workbookViewId="0">
      <selection activeCell="H1" sqref="H1"/>
    </sheetView>
  </sheetViews>
  <sheetFormatPr defaultColWidth="9.140625" defaultRowHeight="15" x14ac:dyDescent="0.25"/>
  <cols>
    <col min="1" max="1" width="87.140625" customWidth="1"/>
    <col min="2" max="2" width="9" bestFit="1" customWidth="1"/>
    <col min="3" max="3" width="9" customWidth="1"/>
  </cols>
  <sheetData>
    <row r="1" spans="1:7" x14ac:dyDescent="0.25">
      <c r="A1" s="17" t="s">
        <v>72</v>
      </c>
      <c r="B1" s="18"/>
      <c r="C1" s="18"/>
      <c r="D1" s="18"/>
      <c r="E1" s="18"/>
      <c r="F1" s="18"/>
      <c r="G1" s="19"/>
    </row>
    <row r="2" spans="1:7" x14ac:dyDescent="0.25">
      <c r="A2" s="20"/>
      <c r="B2" s="21" t="s">
        <v>31</v>
      </c>
      <c r="C2" s="21"/>
      <c r="D2" s="22"/>
      <c r="E2" s="22"/>
      <c r="F2" s="22"/>
      <c r="G2" s="22"/>
    </row>
    <row r="3" spans="1:7" x14ac:dyDescent="0.25">
      <c r="A3" s="23" t="s">
        <v>30</v>
      </c>
      <c r="B3" s="24">
        <v>0</v>
      </c>
      <c r="C3" s="24">
        <v>52</v>
      </c>
      <c r="D3" s="24">
        <v>71</v>
      </c>
      <c r="E3" s="24">
        <v>86</v>
      </c>
      <c r="F3" s="24">
        <v>106</v>
      </c>
      <c r="G3" s="24">
        <v>126</v>
      </c>
    </row>
    <row r="4" spans="1:7" x14ac:dyDescent="0.25">
      <c r="A4" s="25">
        <v>0</v>
      </c>
      <c r="B4" s="26">
        <v>5.47</v>
      </c>
      <c r="C4" s="26">
        <v>5.47</v>
      </c>
      <c r="D4" s="26">
        <v>7.47</v>
      </c>
      <c r="E4" s="26">
        <v>8.91</v>
      </c>
      <c r="F4" s="26">
        <v>10.02</v>
      </c>
      <c r="G4" s="26">
        <v>11.46</v>
      </c>
    </row>
    <row r="5" spans="1:7" x14ac:dyDescent="0.25">
      <c r="A5" s="25">
        <v>1451</v>
      </c>
      <c r="B5" s="26">
        <v>6.31</v>
      </c>
      <c r="C5" s="26">
        <v>7.01</v>
      </c>
      <c r="D5" s="26">
        <v>8.16</v>
      </c>
      <c r="E5" s="26">
        <v>9.48</v>
      </c>
      <c r="F5" s="26">
        <v>10.34</v>
      </c>
      <c r="G5" s="26">
        <v>12.18</v>
      </c>
    </row>
    <row r="6" spans="1:7" x14ac:dyDescent="0.25">
      <c r="A6" s="25">
        <v>1751</v>
      </c>
      <c r="B6" s="26">
        <v>6.99</v>
      </c>
      <c r="C6" s="26">
        <v>7.76</v>
      </c>
      <c r="D6" s="26">
        <v>9.14</v>
      </c>
      <c r="E6" s="26">
        <v>10.31</v>
      </c>
      <c r="F6" s="26">
        <v>11.46</v>
      </c>
      <c r="G6" s="26">
        <v>12.61</v>
      </c>
    </row>
    <row r="7" spans="1:7" x14ac:dyDescent="0.25">
      <c r="A7" s="25">
        <v>2101</v>
      </c>
      <c r="B7" s="26">
        <v>7.63</v>
      </c>
      <c r="C7" s="26">
        <v>8.4700000000000006</v>
      </c>
      <c r="D7" s="26">
        <v>10.75</v>
      </c>
      <c r="E7" s="26">
        <v>11.76</v>
      </c>
      <c r="F7" s="26">
        <v>12.61</v>
      </c>
      <c r="G7" s="26">
        <v>15.73</v>
      </c>
    </row>
    <row r="8" spans="1:7" x14ac:dyDescent="0.25">
      <c r="A8" s="25">
        <v>2501</v>
      </c>
      <c r="B8" s="26">
        <v>9.6999999999999993</v>
      </c>
      <c r="C8" s="26">
        <v>10.76</v>
      </c>
      <c r="D8" s="26">
        <v>14.21</v>
      </c>
      <c r="E8" s="26">
        <v>15.24</v>
      </c>
      <c r="F8" s="26">
        <v>15.79</v>
      </c>
      <c r="G8" s="26">
        <v>16.45</v>
      </c>
    </row>
    <row r="9" spans="1:7" x14ac:dyDescent="0.25">
      <c r="A9" s="25">
        <v>3001</v>
      </c>
      <c r="B9" s="26">
        <v>10</v>
      </c>
      <c r="C9" s="26">
        <v>11.11</v>
      </c>
      <c r="D9" s="26">
        <v>15.13</v>
      </c>
      <c r="E9" s="26">
        <v>16.010000000000002</v>
      </c>
      <c r="F9" s="26">
        <v>16.39</v>
      </c>
      <c r="G9" s="26">
        <v>17.2</v>
      </c>
    </row>
  </sheetData>
  <sheetProtection algorithmName="SHA-512" hashValue="AKZjJHyHHK/f9SQLevjF6+7Cu9ZI+i8lI7GU88u+RHOegRVfOV+gHY7QY9VDRw89pgUyqbcsCGH3RnRT6IlM6A==" saltValue="AD/WQx6O1hIMUv4PfI8FAw==" spinCount="100000" sheet="1" objects="1" scenarios="1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árok2"/>
  <dimension ref="A1:A3"/>
  <sheetViews>
    <sheetView workbookViewId="0">
      <selection activeCell="B1" sqref="B1"/>
    </sheetView>
  </sheetViews>
  <sheetFormatPr defaultColWidth="9.140625" defaultRowHeight="15" x14ac:dyDescent="0.25"/>
  <cols>
    <col min="1" max="1" width="14" bestFit="1" customWidth="1"/>
  </cols>
  <sheetData>
    <row r="1" spans="1:1" x14ac:dyDescent="0.25">
      <c r="A1" s="1" t="s">
        <v>36</v>
      </c>
    </row>
    <row r="2" spans="1:1" x14ac:dyDescent="0.25">
      <c r="A2" s="7" t="s">
        <v>13</v>
      </c>
    </row>
    <row r="3" spans="1:1" x14ac:dyDescent="0.25">
      <c r="A3" s="7" t="s">
        <v>62</v>
      </c>
    </row>
  </sheetData>
  <sheetProtection algorithmName="SHA-512" hashValue="s7G+qlSt/m5nXg2bYLZZHeNWtbNptGUfwAQP1GgntmgR9QN8vct9HWI0ElM2d2cbib68MGLkoltkN0bNNkVyHw==" saltValue="MJ15g1Hql80F8UBTarSTRg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1:A4"/>
  <sheetViews>
    <sheetView workbookViewId="0">
      <selection activeCell="B1" sqref="B1"/>
    </sheetView>
  </sheetViews>
  <sheetFormatPr defaultColWidth="9.140625" defaultRowHeight="15" x14ac:dyDescent="0.25"/>
  <cols>
    <col min="1" max="1" width="13.42578125" customWidth="1"/>
  </cols>
  <sheetData>
    <row r="1" spans="1:1" x14ac:dyDescent="0.25">
      <c r="A1" s="1" t="s">
        <v>40</v>
      </c>
    </row>
    <row r="2" spans="1:1" x14ac:dyDescent="0.25">
      <c r="A2" s="7" t="s">
        <v>32</v>
      </c>
    </row>
    <row r="3" spans="1:1" x14ac:dyDescent="0.25">
      <c r="A3" s="7" t="s">
        <v>33</v>
      </c>
    </row>
    <row r="4" spans="1:1" x14ac:dyDescent="0.25">
      <c r="A4" s="7" t="s">
        <v>34</v>
      </c>
    </row>
  </sheetData>
  <sheetProtection algorithmName="SHA-512" hashValue="IE7Klqsvl1tuJMmId/V/lreWzRwIcndJ9oQnDOL0Fd4B57b4DgN9vSgwfKibJgCC3LHJ1cPpa8pfaj50/bYuGQ==" saltValue="uRhJ14xxwDhgCPxud68PCA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"/>
  <dimension ref="A1:A19"/>
  <sheetViews>
    <sheetView workbookViewId="0">
      <selection activeCell="B1" sqref="B1"/>
    </sheetView>
  </sheetViews>
  <sheetFormatPr defaultColWidth="9.140625" defaultRowHeight="15" x14ac:dyDescent="0.25"/>
  <cols>
    <col min="1" max="1" width="49.5703125" customWidth="1"/>
    <col min="2" max="2" width="14.42578125" customWidth="1"/>
  </cols>
  <sheetData>
    <row r="1" spans="1:1" x14ac:dyDescent="0.25">
      <c r="A1" s="1" t="s">
        <v>29</v>
      </c>
    </row>
    <row r="2" spans="1:1" ht="15" customHeight="1" x14ac:dyDescent="0.25">
      <c r="A2" s="2" t="s">
        <v>28</v>
      </c>
    </row>
    <row r="3" spans="1:1" ht="15" customHeight="1" x14ac:dyDescent="0.25">
      <c r="A3" s="3" t="s">
        <v>42</v>
      </c>
    </row>
    <row r="4" spans="1:1" ht="15" customHeight="1" x14ac:dyDescent="0.25">
      <c r="A4" s="3" t="s">
        <v>15</v>
      </c>
    </row>
    <row r="5" spans="1:1" ht="15" customHeight="1" x14ac:dyDescent="0.25">
      <c r="A5" s="3" t="s">
        <v>16</v>
      </c>
    </row>
    <row r="6" spans="1:1" ht="15" customHeight="1" x14ac:dyDescent="0.25">
      <c r="A6" s="3" t="s">
        <v>17</v>
      </c>
    </row>
    <row r="7" spans="1:1" ht="15" customHeight="1" x14ac:dyDescent="0.25">
      <c r="A7" s="3" t="s">
        <v>18</v>
      </c>
    </row>
    <row r="8" spans="1:1" ht="15" customHeight="1" x14ac:dyDescent="0.25">
      <c r="A8" s="3" t="s">
        <v>19</v>
      </c>
    </row>
    <row r="9" spans="1:1" ht="15" customHeight="1" x14ac:dyDescent="0.25">
      <c r="A9" s="3" t="s">
        <v>20</v>
      </c>
    </row>
    <row r="10" spans="1:1" ht="15" customHeight="1" x14ac:dyDescent="0.25">
      <c r="A10" s="3" t="s">
        <v>21</v>
      </c>
    </row>
    <row r="11" spans="1:1" ht="15" customHeight="1" x14ac:dyDescent="0.25">
      <c r="A11" s="3" t="s">
        <v>22</v>
      </c>
    </row>
    <row r="12" spans="1:1" ht="15" customHeight="1" x14ac:dyDescent="0.25">
      <c r="A12" s="3" t="s">
        <v>23</v>
      </c>
    </row>
    <row r="13" spans="1:1" ht="15" customHeight="1" x14ac:dyDescent="0.25">
      <c r="A13" s="3" t="s">
        <v>24</v>
      </c>
    </row>
    <row r="14" spans="1:1" ht="15" customHeight="1" x14ac:dyDescent="0.25">
      <c r="A14" s="3" t="s">
        <v>25</v>
      </c>
    </row>
    <row r="15" spans="1:1" ht="15" customHeight="1" x14ac:dyDescent="0.25">
      <c r="A15" s="3" t="s">
        <v>26</v>
      </c>
    </row>
    <row r="16" spans="1:1" ht="15" customHeight="1" x14ac:dyDescent="0.25">
      <c r="A16" s="3" t="s">
        <v>35</v>
      </c>
    </row>
    <row r="17" spans="1:1" ht="15" customHeight="1" x14ac:dyDescent="0.25">
      <c r="A17" s="3" t="s">
        <v>63</v>
      </c>
    </row>
    <row r="18" spans="1:1" ht="15" customHeight="1" x14ac:dyDescent="0.25">
      <c r="A18" s="4" t="s">
        <v>27</v>
      </c>
    </row>
    <row r="19" spans="1:1" ht="15" customHeight="1" x14ac:dyDescent="0.25">
      <c r="A19" s="4" t="s">
        <v>64</v>
      </c>
    </row>
  </sheetData>
  <sheetProtection algorithmName="SHA-512" hashValue="gVgsAe4RgMtplZNeHNaM8UDU+NlNjOREDvCSMCujaP7ioJZoHWpx9XtaJrzTfbsFYSluj6n+MPwpOun7xbhGTQ==" saltValue="rmNpWAmJYrokoICm/5P+AA==" spinCount="100000" sheet="1" objects="1" scenarios="1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5"/>
  <dimension ref="A1:A52"/>
  <sheetViews>
    <sheetView workbookViewId="0">
      <selection activeCell="B1" sqref="B1"/>
    </sheetView>
  </sheetViews>
  <sheetFormatPr defaultColWidth="9.140625" defaultRowHeight="15" x14ac:dyDescent="0.25"/>
  <cols>
    <col min="1" max="1" width="18.42578125" bestFit="1" customWidth="1"/>
  </cols>
  <sheetData>
    <row r="1" spans="1:1" x14ac:dyDescent="0.25">
      <c r="A1" s="5" t="s">
        <v>39</v>
      </c>
    </row>
    <row r="2" spans="1:1" x14ac:dyDescent="0.25">
      <c r="A2" s="6">
        <v>0</v>
      </c>
    </row>
    <row r="3" spans="1:1" x14ac:dyDescent="0.25">
      <c r="A3" s="6">
        <v>0.01</v>
      </c>
    </row>
    <row r="4" spans="1:1" x14ac:dyDescent="0.25">
      <c r="A4" s="6">
        <v>0.02</v>
      </c>
    </row>
    <row r="5" spans="1:1" x14ac:dyDescent="0.25">
      <c r="A5" s="6">
        <v>0.03</v>
      </c>
    </row>
    <row r="6" spans="1:1" x14ac:dyDescent="0.25">
      <c r="A6" s="6">
        <v>0.04</v>
      </c>
    </row>
    <row r="7" spans="1:1" x14ac:dyDescent="0.25">
      <c r="A7" s="6">
        <v>0.05</v>
      </c>
    </row>
    <row r="8" spans="1:1" x14ac:dyDescent="0.25">
      <c r="A8" s="6">
        <v>0.06</v>
      </c>
    </row>
    <row r="9" spans="1:1" x14ac:dyDescent="0.25">
      <c r="A9" s="6">
        <v>7.0000000000000007E-2</v>
      </c>
    </row>
    <row r="10" spans="1:1" x14ac:dyDescent="0.25">
      <c r="A10" s="6">
        <v>0.08</v>
      </c>
    </row>
    <row r="11" spans="1:1" x14ac:dyDescent="0.25">
      <c r="A11" s="6">
        <v>0.09</v>
      </c>
    </row>
    <row r="12" spans="1:1" x14ac:dyDescent="0.25">
      <c r="A12" s="6">
        <v>0.1</v>
      </c>
    </row>
    <row r="13" spans="1:1" x14ac:dyDescent="0.25">
      <c r="A13" s="6">
        <v>0.11</v>
      </c>
    </row>
    <row r="14" spans="1:1" x14ac:dyDescent="0.25">
      <c r="A14" s="6">
        <v>0.12</v>
      </c>
    </row>
    <row r="15" spans="1:1" x14ac:dyDescent="0.25">
      <c r="A15" s="6">
        <v>0.13</v>
      </c>
    </row>
    <row r="16" spans="1:1" x14ac:dyDescent="0.25">
      <c r="A16" s="6">
        <v>0.14000000000000001</v>
      </c>
    </row>
    <row r="17" spans="1:1" x14ac:dyDescent="0.25">
      <c r="A17" s="6">
        <v>0.15</v>
      </c>
    </row>
    <row r="18" spans="1:1" x14ac:dyDescent="0.25">
      <c r="A18" s="6">
        <v>0.16</v>
      </c>
    </row>
    <row r="19" spans="1:1" x14ac:dyDescent="0.25">
      <c r="A19" s="6">
        <v>0.17</v>
      </c>
    </row>
    <row r="20" spans="1:1" x14ac:dyDescent="0.25">
      <c r="A20" s="6">
        <v>0.18</v>
      </c>
    </row>
    <row r="21" spans="1:1" x14ac:dyDescent="0.25">
      <c r="A21" s="6">
        <v>0.19</v>
      </c>
    </row>
    <row r="22" spans="1:1" x14ac:dyDescent="0.25">
      <c r="A22" s="6">
        <v>0.2</v>
      </c>
    </row>
    <row r="23" spans="1:1" x14ac:dyDescent="0.25">
      <c r="A23" s="6">
        <v>0.21</v>
      </c>
    </row>
    <row r="24" spans="1:1" x14ac:dyDescent="0.25">
      <c r="A24" s="6">
        <v>0.22</v>
      </c>
    </row>
    <row r="25" spans="1:1" x14ac:dyDescent="0.25">
      <c r="A25" s="6">
        <v>0.23</v>
      </c>
    </row>
    <row r="26" spans="1:1" x14ac:dyDescent="0.25">
      <c r="A26" s="6">
        <v>0.24</v>
      </c>
    </row>
    <row r="27" spans="1:1" x14ac:dyDescent="0.25">
      <c r="A27" s="6">
        <v>0.25</v>
      </c>
    </row>
    <row r="28" spans="1:1" x14ac:dyDescent="0.25">
      <c r="A28" s="6">
        <v>0.26</v>
      </c>
    </row>
    <row r="29" spans="1:1" x14ac:dyDescent="0.25">
      <c r="A29" s="6">
        <v>0.27</v>
      </c>
    </row>
    <row r="30" spans="1:1" x14ac:dyDescent="0.25">
      <c r="A30" s="6">
        <v>0.28000000000000003</v>
      </c>
    </row>
    <row r="31" spans="1:1" x14ac:dyDescent="0.25">
      <c r="A31" s="6">
        <v>0.28999999999999998</v>
      </c>
    </row>
    <row r="32" spans="1:1" x14ac:dyDescent="0.25">
      <c r="A32" s="6">
        <v>0.3</v>
      </c>
    </row>
    <row r="33" spans="1:1" x14ac:dyDescent="0.25">
      <c r="A33" s="6">
        <v>0.31</v>
      </c>
    </row>
    <row r="34" spans="1:1" x14ac:dyDescent="0.25">
      <c r="A34" s="6">
        <v>0.32</v>
      </c>
    </row>
    <row r="35" spans="1:1" x14ac:dyDescent="0.25">
      <c r="A35" s="6">
        <v>0.33</v>
      </c>
    </row>
    <row r="36" spans="1:1" x14ac:dyDescent="0.25">
      <c r="A36" s="6">
        <v>0.34</v>
      </c>
    </row>
    <row r="37" spans="1:1" x14ac:dyDescent="0.25">
      <c r="A37" s="6">
        <v>0.35</v>
      </c>
    </row>
    <row r="38" spans="1:1" x14ac:dyDescent="0.25">
      <c r="A38" s="6">
        <v>0.36</v>
      </c>
    </row>
    <row r="39" spans="1:1" x14ac:dyDescent="0.25">
      <c r="A39" s="6">
        <v>0.37</v>
      </c>
    </row>
    <row r="40" spans="1:1" x14ac:dyDescent="0.25">
      <c r="A40" s="6">
        <v>0.38</v>
      </c>
    </row>
    <row r="41" spans="1:1" x14ac:dyDescent="0.25">
      <c r="A41" s="6">
        <v>0.39</v>
      </c>
    </row>
    <row r="42" spans="1:1" x14ac:dyDescent="0.25">
      <c r="A42" s="6">
        <v>0.4</v>
      </c>
    </row>
    <row r="43" spans="1:1" x14ac:dyDescent="0.25">
      <c r="A43" s="6">
        <v>0.41</v>
      </c>
    </row>
    <row r="44" spans="1:1" x14ac:dyDescent="0.25">
      <c r="A44" s="6">
        <v>0.42</v>
      </c>
    </row>
    <row r="45" spans="1:1" x14ac:dyDescent="0.25">
      <c r="A45" s="6">
        <v>0.43</v>
      </c>
    </row>
    <row r="46" spans="1:1" x14ac:dyDescent="0.25">
      <c r="A46" s="6">
        <v>0.44</v>
      </c>
    </row>
    <row r="47" spans="1:1" x14ac:dyDescent="0.25">
      <c r="A47" s="6">
        <v>0.45</v>
      </c>
    </row>
    <row r="48" spans="1:1" x14ac:dyDescent="0.25">
      <c r="A48" s="6">
        <v>0.46</v>
      </c>
    </row>
    <row r="49" spans="1:1" x14ac:dyDescent="0.25">
      <c r="A49" s="6">
        <v>0.47</v>
      </c>
    </row>
    <row r="50" spans="1:1" x14ac:dyDescent="0.25">
      <c r="A50" s="6">
        <v>0.48</v>
      </c>
    </row>
    <row r="51" spans="1:1" x14ac:dyDescent="0.25">
      <c r="A51" s="6">
        <v>0.49</v>
      </c>
    </row>
    <row r="52" spans="1:1" x14ac:dyDescent="0.25">
      <c r="A52" s="6">
        <v>0.5</v>
      </c>
    </row>
  </sheetData>
  <sheetProtection algorithmName="SHA-512" hashValue="xWpH3uFAn/LFmkNjed2tWLiYBHXu3swajf0iblCO1sCq2PL9X6D7YlVlmDiO//4Fz2skGj1MTggfDhTsQsorKw==" saltValue="G5cRYyn16feqJRa4zA6rWg==" spinCount="100000"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16</vt:i4>
      </vt:variant>
      <vt:variant>
        <vt:lpstr>Pomenované rozsahy</vt:lpstr>
      </vt:variant>
      <vt:variant>
        <vt:i4>43</vt:i4>
      </vt:variant>
    </vt:vector>
  </HeadingPairs>
  <TitlesOfParts>
    <vt:vector size="59" baseType="lpstr">
      <vt:lpstr>TEST</vt:lpstr>
      <vt:lpstr>vzorce</vt:lpstr>
      <vt:lpstr>Prihláška</vt:lpstr>
      <vt:lpstr>pomôcka</vt:lpstr>
      <vt:lpstr>S_PRIAMA_SADZBA_1</vt:lpstr>
      <vt:lpstr>S_PRIAMA_SADZBA_2</vt:lpstr>
      <vt:lpstr>S_PRIAMA_SADZBA_3</vt:lpstr>
      <vt:lpstr>S_OSOBNE_OPTIMUM_1</vt:lpstr>
      <vt:lpstr>S_OSOBNE_OPTIMUM_2</vt:lpstr>
      <vt:lpstr>S_OSOBNE_EXCELLENT_1</vt:lpstr>
      <vt:lpstr>S_OSOBNE_EXCELLENT_2</vt:lpstr>
      <vt:lpstr>S_OSOBNE_EXCELLENT_3</vt:lpstr>
      <vt:lpstr>C_PRODUKT_PZP</vt:lpstr>
      <vt:lpstr>C_FREKVENCIA</vt:lpstr>
      <vt:lpstr>C_DRUH_VOZIDLA</vt:lpstr>
      <vt:lpstr>C_OBCHODNA_ZLAVA</vt:lpstr>
      <vt:lpstr>AB_SKRY_STLPCE</vt:lpstr>
      <vt:lpstr>AB_UKAZ_STLPCE</vt:lpstr>
      <vt:lpstr>C_DRUH_VOZIDLA</vt:lpstr>
      <vt:lpstr>C_FREKVENCIA</vt:lpstr>
      <vt:lpstr>C_OBCHODNA_ZLAVA</vt:lpstr>
      <vt:lpstr>C_OSOBNE</vt:lpstr>
      <vt:lpstr>C_PRODUKT_PZP</vt:lpstr>
      <vt:lpstr>CISLO_HPZ</vt:lpstr>
      <vt:lpstr>FREKVENCIA</vt:lpstr>
      <vt:lpstr>OBCHODNA_ZLAVA</vt:lpstr>
      <vt:lpstr>OBJEMOVA_ZLAVA</vt:lpstr>
      <vt:lpstr>Prihláška!Oblasť_tlače</vt:lpstr>
      <vt:lpstr>PRIHLASKA_STLPCE_DETAIL</vt:lpstr>
      <vt:lpstr>PrvaBunkaDat</vt:lpstr>
      <vt:lpstr>RIADKY_PRIHLASKA</vt:lpstr>
      <vt:lpstr>S_OSOBNE_EXCELLENT_1!S_DATA</vt:lpstr>
      <vt:lpstr>S_OSOBNE_EXCELLENT_2!S_DATA</vt:lpstr>
      <vt:lpstr>S_OSOBNE_EXCELLENT_3!S_DATA</vt:lpstr>
      <vt:lpstr>S_OSOBNE_OPTIMUM_1!S_DATA</vt:lpstr>
      <vt:lpstr>S_OSOBNE_OPTIMUM_2!S_DATA</vt:lpstr>
      <vt:lpstr>S_PRIAMA_SADZBA_1!S_DATA</vt:lpstr>
      <vt:lpstr>S_PRIAMA_SADZBA_2!S_DATA</vt:lpstr>
      <vt:lpstr>S_PRIAMA_SADZBA_3!S_DATA</vt:lpstr>
      <vt:lpstr>S_OSOBNE_EXCELLENT_1!S_HR</vt:lpstr>
      <vt:lpstr>S_OSOBNE_EXCELLENT_2!S_HR</vt:lpstr>
      <vt:lpstr>S_OSOBNE_EXCELLENT_3!S_HR</vt:lpstr>
      <vt:lpstr>S_OSOBNE_OPTIMUM_1!S_HR</vt:lpstr>
      <vt:lpstr>S_OSOBNE_OPTIMUM_2!S_HR</vt:lpstr>
      <vt:lpstr>S_PRIAMA_SADZBA_1!S_HR</vt:lpstr>
      <vt:lpstr>S_PRIAMA_SADZBA_2!S_HR</vt:lpstr>
      <vt:lpstr>S_PRIAMA_SADZBA_3!S_HR</vt:lpstr>
      <vt:lpstr>S_OSOBNE_EXCELLENT_1!S_HS</vt:lpstr>
      <vt:lpstr>S_OSOBNE_EXCELLENT_2!S_HS</vt:lpstr>
      <vt:lpstr>S_OSOBNE_EXCELLENT_3!S_HS</vt:lpstr>
      <vt:lpstr>S_OSOBNE_OPTIMUM_1!S_HS</vt:lpstr>
      <vt:lpstr>S_OSOBNE_OPTIMUM_2!S_HS</vt:lpstr>
      <vt:lpstr>S_PRIAMA_SADZBA_1!S_HS</vt:lpstr>
      <vt:lpstr>S_PRIAMA_SADZBA_2!S_HS</vt:lpstr>
      <vt:lpstr>S_PRIAMA_SADZBA_3!S_HS</vt:lpstr>
      <vt:lpstr>SPOL_ICO</vt:lpstr>
      <vt:lpstr>SPOL_NAZOV</vt:lpstr>
      <vt:lpstr>VRP</vt:lpstr>
      <vt:lpstr>ZRP</vt:lpstr>
    </vt:vector>
  </TitlesOfParts>
  <Company>Union poisťovňa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mallinerits</dc:creator>
  <cp:lastModifiedBy>Slamková Miriam</cp:lastModifiedBy>
  <cp:lastPrinted>2024-07-15T13:22:39Z</cp:lastPrinted>
  <dcterms:created xsi:type="dcterms:W3CDTF">2012-03-21T08:31:39Z</dcterms:created>
  <dcterms:modified xsi:type="dcterms:W3CDTF">2026-07-09T12:51:52Z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df9507-93a5-446c-bbde-6ddc74e3853b_Enabled">
    <vt:lpwstr>true</vt:lpwstr>
  </property>
  <property fmtid="{D5CDD505-2E9C-101B-9397-08002B2CF9AE}" pid="3" name="MSIP_Label_afdf9507-93a5-446c-bbde-6ddc74e3853b_SetDate">
    <vt:lpwstr>2024-06-18T14:22:06Z</vt:lpwstr>
  </property>
  <property fmtid="{D5CDD505-2E9C-101B-9397-08002B2CF9AE}" pid="4" name="MSIP_Label_afdf9507-93a5-446c-bbde-6ddc74e3853b_Method">
    <vt:lpwstr>Standard</vt:lpwstr>
  </property>
  <property fmtid="{D5CDD505-2E9C-101B-9397-08002B2CF9AE}" pid="5" name="MSIP_Label_afdf9507-93a5-446c-bbde-6ddc74e3853b_Name">
    <vt:lpwstr>Interne</vt:lpwstr>
  </property>
  <property fmtid="{D5CDD505-2E9C-101B-9397-08002B2CF9AE}" pid="6" name="MSIP_Label_afdf9507-93a5-446c-bbde-6ddc74e3853b_SiteId">
    <vt:lpwstr>6d3bd73c-eebf-4e3c-ba0b-f30cefd208f9</vt:lpwstr>
  </property>
  <property fmtid="{D5CDD505-2E9C-101B-9397-08002B2CF9AE}" pid="7" name="MSIP_Label_afdf9507-93a5-446c-bbde-6ddc74e3853b_ActionId">
    <vt:lpwstr>058cdd9e-9ca1-4387-a9d4-8fa962c2338b</vt:lpwstr>
  </property>
  <property fmtid="{D5CDD505-2E9C-101B-9397-08002B2CF9AE}" pid="8" name="MSIP_Label_afdf9507-93a5-446c-bbde-6ddc74e3853b_ContentBits">
    <vt:lpwstr>0</vt:lpwstr>
  </property>
</Properties>
</file>